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120" windowHeight="9120" activeTab="0"/>
  </bookViews>
  <sheets>
    <sheet name="THCS2-THM - copy" sheetId="1" r:id="rId1"/>
    <sheet name="THCS2-copy" sheetId="2" r:id="rId2"/>
    <sheet name="THCS1-copy" sheetId="3" r:id="rId3"/>
    <sheet name="THCS4-copy" sheetId="4" r:id="rId4"/>
    <sheet name="THCS5-copy" sheetId="5" r:id="rId5"/>
    <sheet name="THCS6-cpy" sheetId="6" r:id="rId6"/>
    <sheet name="Bieu2_05_THCSG" sheetId="7" state="hidden" r:id="rId7"/>
    <sheet name="Bieu2_05_THCSG1" sheetId="8" state="hidden" r:id="rId8"/>
    <sheet name="Bieu2_05_THCSG2" sheetId="9" state="hidden" r:id="rId9"/>
    <sheet name="KQ XL HL-HK" sheetId="10" r:id="rId10"/>
  </sheets>
  <definedNames>
    <definedName name="CHONGOI">'Bieu2_05_THCSG2'!$F$33</definedName>
    <definedName name="CHONGOI_LAMMOI">'Bieu2_05_THCSG2'!$H$33</definedName>
    <definedName name="COL_VALUE">'Bieu2_05_THCSG1'!$F$4:$I$4</definedName>
    <definedName name="CSVC_DTPHONG_THCS">'Bieu2_05_THCSG2'!$F$20:$F$29</definedName>
    <definedName name="CSVC_NHAVS">'Bieu2_05_THCSG2'!$F$31:$I$31</definedName>
    <definedName name="CSVC_NHAVS_DATCHUAN">'Bieu2_05_THCSG2'!$F$32:$I$32</definedName>
    <definedName name="DANTOC_GIOITINH">'Bieu2_05_THCSG'!$I$24:$I$26</definedName>
    <definedName name="DOTUOI_GV">'Bieu2_05_THCSG1'!$J$42:$J$49</definedName>
    <definedName name="DOTUOI_HS">'Bieu2_05_THCSG'!$I$49:$I$55</definedName>
    <definedName name="GIAOVIEN_CTDD">'Bieu2_05_THCSG1'!$F$72:$I$72</definedName>
    <definedName name="GIAOVIEN_MONHOC">'Bieu2_05_THCSG1'!$F$50:$I$69</definedName>
    <definedName name="HIEUTRUONG_TDDT">'Bieu2_05_THCSG1'!$J$8:$J$16</definedName>
    <definedName name="HS_CAPHOC">'Bieu2_05_THCSG'!$E$24:$H$26</definedName>
    <definedName name="HS_CAPHOC_BOHOC">'Bieu2_05_THCSG'!$E$38:$H$40</definedName>
    <definedName name="HS_CAPHOC_KT">'Bieu2_05_THCSG'!$E$41:$H$41</definedName>
    <definedName name="HS_DOTUOI">'Bieu2_05_THCSG'!$E$49:$H$55</definedName>
    <definedName name="HS_DOTUOI_DANTOC">'Bieu2_05_THCSG'!$E$65:$H$71</definedName>
    <definedName name="HS_DOTUOI_NU">'Bieu2_05_THCSG'!$E$57:$H$63</definedName>
    <definedName name="HS_MONHOC">'Bieu2_05_THCSG'!$E$32:$H$36</definedName>
    <definedName name="HS_THEOVUNG">'Bieu2_05_THCSG'!$E$20:$H$23</definedName>
    <definedName name="HS_TIENGDANTOC">'Bieu2_05_THCSG'!$E$31:$H$31</definedName>
    <definedName name="LH_MONHOC">'Bieu2_05_THCSG'!$E$12:$H$18</definedName>
    <definedName name="LOAI_NHANVIEN_TNTV">'Bieu2_05_THCSG1'!$J$74:$J$80</definedName>
    <definedName name="LOAI_NSU_CBQL">'Bieu2_05_THCSG1'!$J$70:$J$71</definedName>
    <definedName name="LOAI_PHONG">'Bieu2_05_THCSG2'!$F$4:$I$8</definedName>
    <definedName name="LOAI_PHONG1">'Bieu2_05_THCSG2'!$F$9:$G$11</definedName>
    <definedName name="LOPHOC">'Bieu2_05_THCSG'!$E$10:$H$10</definedName>
    <definedName name="MA_DIENTICHPHONG">'Bieu2_05_THCSG2'!$J$31:$J$40</definedName>
    <definedName name="MA_DMLOP">'Bieu2_05_THCSG'!$E$11:$H$11</definedName>
    <definedName name="MA_DTPHONG_THCS">'Bieu2_05_THCSG2'!$J$20:$J$29</definedName>
    <definedName name="MA_LOAIPHONG">'Bieu2_05_THCSG2'!$J$4:$J$8</definedName>
    <definedName name="MA_LOAIPHONG1">'Bieu2_05_THCSG2'!$J$9:$J$11</definedName>
    <definedName name="MA_LOPGHEP">'Bieu2_05_THCSG'!$I$11:$I$12</definedName>
    <definedName name="MA_LOPGHEP_HS">'Bieu2_05_THCSG'!$I$27:$I$30</definedName>
    <definedName name="MA_MONHOC_HS">'Bieu2_05_THCSG'!$I$32:$I$36</definedName>
    <definedName name="MA_MONHOC_LOP">'Bieu2_05_THCSG'!$I$12:$I$18</definedName>
    <definedName name="MA_NNHAN_BOHOC">'Bieu2_05_THCSG'!$I$42:$I$47</definedName>
    <definedName name="MA_VUNG">'Bieu2_05_THCSG'!$I$20:$I$23</definedName>
    <definedName name="MON_HOC_GV">'Bieu2_05_THCSG1'!$J$50:$J$69</definedName>
    <definedName name="NGAYTHANG">'Bieu2_05_THCSG2'!$F$35</definedName>
    <definedName name="NGUOIBC">'Bieu2_05_THCSG2'!$A$44</definedName>
    <definedName name="NHANSU_DOTUOI">'Bieu2_05_THCSG1'!$F$42:$I$49</definedName>
    <definedName name="NHANSU_TDDT">'Bieu2_05_THCSG1'!$F$31:$I$36</definedName>
    <definedName name="NHANSU_TONGSO">'Bieu2_05_THCSG1'!$F$28:$I$30</definedName>
    <definedName name="NHANSU_TONGSO_CBQL">'Bieu2_05_THCSG1'!$F$70:$I$71</definedName>
    <definedName name="NHANVIEN_LOAINV">'Bieu2_05_THCSG1'!$F$74:$I$80</definedName>
    <definedName name="NNHAN_BOHOC">'Bieu2_05_THCSG'!$E$42:$H$47</definedName>
    <definedName name="NS_HIEUTRUONG_TDDT">'Bieu2_05_THCSG1'!$F$8:$I$16</definedName>
    <definedName name="NS_PHOHIEUTRUONG_TDDT">'Bieu2_05_THCSG1'!$F$18:$I$26</definedName>
    <definedName name="_xlnm.Print_Area" localSheetId="6">'Bieu2_05_THCSG'!$A$1:$H$71</definedName>
    <definedName name="_xlnm.Print_Area" localSheetId="7">'Bieu2_05_THCSG1'!$A$1:$I$80</definedName>
    <definedName name="_xlnm.Print_Area" localSheetId="8">'Bieu2_05_THCSG2'!$A$1:$I$73</definedName>
    <definedName name="SO_BOHOC_TS">'Bieu2_05_THCSG'!$E$37:$H$37</definedName>
    <definedName name="SO_DOANVIEN">'Bieu2_05_THCSG'!$E$28:$H$28</definedName>
    <definedName name="SO_DOIVIEN">'Bieu2_05_THCSG'!$E$27:$H$27</definedName>
    <definedName name="SO_HOCNGHE">'Bieu2_05_THCSG'!$E$29:$H$29</definedName>
    <definedName name="SOHOC_TINHOC">'Bieu2_05_THCSG'!$E$30:$H$30</definedName>
    <definedName name="TD_DAOTAO">'Bieu2_05_THCSG1'!$J$31:$J$36</definedName>
    <definedName name="THUTRUONG">'Bieu2_05_THCSG2'!$G$44</definedName>
    <definedName name="TONG_DTDAT">'Bieu2_05_THCSG2'!$F$12:$I$12</definedName>
    <definedName name="TRINHDO_CHUAN">'Bieu2_05_THCSG1'!$J$28:$J$30</definedName>
    <definedName name="TRUONG_NUOCSACH">'Bieu2_05_THCSG2'!$F$30:$I$30</definedName>
    <definedName name="TS_DIENTICHPHONG">'Bieu2_05_THCSG2'!$F$31:$G$40</definedName>
  </definedNames>
  <calcPr fullCalcOnLoad="1"/>
</workbook>
</file>

<file path=xl/comments9.xml><?xml version="1.0" encoding="utf-8"?>
<comments xmlns="http://schemas.openxmlformats.org/spreadsheetml/2006/main">
  <authors>
    <author>Thangnh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Lấy thông tin từ HST đầu năm
</t>
        </r>
      </text>
    </comment>
    <comment ref="B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Lấy thông tin từ HST đầu năm
</t>
        </r>
      </text>
    </comment>
  </commentList>
</comments>
</file>

<file path=xl/sharedStrings.xml><?xml version="1.0" encoding="utf-8"?>
<sst xmlns="http://schemas.openxmlformats.org/spreadsheetml/2006/main" count="697" uniqueCount="357">
  <si>
    <t>5. Cơ sở vật chất</t>
  </si>
  <si>
    <t>Đơn vị</t>
  </si>
  <si>
    <t>đ. Nhà vệ sinh</t>
  </si>
  <si>
    <t>Phòng</t>
  </si>
  <si>
    <t>Lưu ý: Không ghi số liệu vào các ô có đánh dấu "X"</t>
  </si>
  <si>
    <t>(10) Giáo viên chưa đạt trình độ chuẩn</t>
  </si>
  <si>
    <t>b. Tổng số diện tích khuôn viên nhà trường</t>
  </si>
  <si>
    <t>Chia ra</t>
  </si>
  <si>
    <t>x</t>
  </si>
  <si>
    <t>"</t>
  </si>
  <si>
    <t>Chia</t>
  </si>
  <si>
    <t>ra</t>
  </si>
  <si>
    <t xml:space="preserve">Trong </t>
  </si>
  <si>
    <t>''</t>
  </si>
  <si>
    <t xml:space="preserve">Chia </t>
  </si>
  <si>
    <t>Dân tộc</t>
  </si>
  <si>
    <t>3. Học sinh</t>
  </si>
  <si>
    <t>tổng</t>
  </si>
  <si>
    <t>Tổng số</t>
  </si>
  <si>
    <t>số</t>
  </si>
  <si>
    <t xml:space="preserve">2. Lớp </t>
  </si>
  <si>
    <t>Lớp</t>
  </si>
  <si>
    <t>Sở gửi Bộ, Cục TK: 30/01</t>
  </si>
  <si>
    <t>* T/số Học sinh chia theo độ tuổi (7)</t>
  </si>
  <si>
    <t>* T/số Học sinh nữ chia theo độ tuổi</t>
  </si>
  <si>
    <t>vị</t>
  </si>
  <si>
    <t>1. Trường</t>
  </si>
  <si>
    <t>Trường</t>
  </si>
  <si>
    <t>Người</t>
  </si>
  <si>
    <t>Đơn</t>
  </si>
  <si>
    <t>+ Đồng bằng</t>
  </si>
  <si>
    <t>* T/số HS dân tộc chia theo độ tuổi</t>
  </si>
  <si>
    <t>Phòng gửi Sở:</t>
  </si>
  <si>
    <t>+ Đô thị</t>
  </si>
  <si>
    <t>Số liệu tính đến thời điểm 31/12</t>
  </si>
  <si>
    <t xml:space="preserve">Tổng </t>
  </si>
  <si>
    <t xml:space="preserve">                + 41 - 45 tuổi</t>
  </si>
  <si>
    <t xml:space="preserve">                + 46 - 50 tuổi</t>
  </si>
  <si>
    <t xml:space="preserve">                + 51 - 55 tuổi</t>
  </si>
  <si>
    <t xml:space="preserve">                + 56 - 60 tuổi</t>
  </si>
  <si>
    <t>Trong tổng số</t>
  </si>
  <si>
    <t>- Thể dục</t>
  </si>
  <si>
    <t>Nữ</t>
  </si>
  <si>
    <t>- Mỹ thuật</t>
  </si>
  <si>
    <t>b. Hiệu trưởng</t>
  </si>
  <si>
    <t xml:space="preserve">Đơn </t>
  </si>
  <si>
    <t xml:space="preserve">                + Trên 60 tuổi</t>
  </si>
  <si>
    <t>d. Giáo viên chuyên trách  Đội</t>
  </si>
  <si>
    <t>c. Phó hiệu trưởng</t>
  </si>
  <si>
    <t xml:space="preserve">4. Cán bộ quản lý, giáo viên và  nhân viên </t>
  </si>
  <si>
    <t xml:space="preserve">                + Trình độ đào tạo Đại học</t>
  </si>
  <si>
    <t xml:space="preserve">                + Trình độ đào tạo Thạc sĩ</t>
  </si>
  <si>
    <t xml:space="preserve">                + Trình độ đào tạo Tiến sĩ</t>
  </si>
  <si>
    <t xml:space="preserve">                + Trình độ đào tạo khác (11)</t>
  </si>
  <si>
    <r>
      <t>m</t>
    </r>
    <r>
      <rPr>
        <vertAlign val="superscript"/>
        <sz val="10"/>
        <rFont val="Times New Roman"/>
        <family val="1"/>
      </rPr>
      <t>2</t>
    </r>
  </si>
  <si>
    <t>Chỗ</t>
  </si>
  <si>
    <t xml:space="preserve">                + 31 - 35 tuổi</t>
  </si>
  <si>
    <t xml:space="preserve">                + 36 - 40 tuổi</t>
  </si>
  <si>
    <t xml:space="preserve">                + Trình độ đào tạo Trung cấp</t>
  </si>
  <si>
    <t xml:space="preserve">                + Trình độ đào tạo Sơ cấp</t>
  </si>
  <si>
    <t>h. Nhân viên khác</t>
  </si>
  <si>
    <t>i. Nhân viên văn phòng (Văn thư, thủ quỹ, kế toán, y tế)</t>
  </si>
  <si>
    <t>Lớp 6</t>
  </si>
  <si>
    <t>Lớp 7</t>
  </si>
  <si>
    <t>Lớp 8</t>
  </si>
  <si>
    <t>Lớp 9</t>
  </si>
  <si>
    <t>- Tin học</t>
  </si>
  <si>
    <t xml:space="preserve">                + Trình độ đào tạo Cấp tốc</t>
  </si>
  <si>
    <t>f. Nhân viên bảo vệ</t>
  </si>
  <si>
    <t>k. Nhân viên phục vụ</t>
  </si>
  <si>
    <t>- Tiếng dân tộc</t>
  </si>
  <si>
    <t>- Ngoại ngữ khác</t>
  </si>
  <si>
    <t>Chia ra nguyên nhân bỏ học</t>
  </si>
  <si>
    <t xml:space="preserve">   + Hoàn cảnh gia đình K.khăn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</si>
  <si>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</si>
  <si>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</si>
  <si>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</si>
  <si>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</si>
  <si>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- Âm nhạc</t>
  </si>
  <si>
    <t xml:space="preserve">- Tiếng Anh </t>
  </si>
  <si>
    <t xml:space="preserve">- Tiếng Pháp </t>
  </si>
  <si>
    <t xml:space="preserve">- Tiếng Trung </t>
  </si>
  <si>
    <t>- Lịch sử</t>
  </si>
  <si>
    <t>- Toán học</t>
  </si>
  <si>
    <t>-  Ngữ văn</t>
  </si>
  <si>
    <t>-  Địa lý</t>
  </si>
  <si>
    <t>- Vật lý</t>
  </si>
  <si>
    <t>-  Tiếng dân tộc</t>
  </si>
  <si>
    <t>-  Tiếng Nga</t>
  </si>
  <si>
    <t>-  Hóa học</t>
  </si>
  <si>
    <t>- Sinh học</t>
  </si>
  <si>
    <t>- GD Công dân</t>
  </si>
  <si>
    <t>- Công nghệ</t>
  </si>
  <si>
    <t>- Môn học khác</t>
  </si>
  <si>
    <t>Trong tổng số</t>
  </si>
  <si>
    <t>- Nữ</t>
  </si>
  <si>
    <t xml:space="preserve">    Trong đó: Nữ dân tộc</t>
  </si>
  <si>
    <t>- Đội viên TNTP</t>
  </si>
  <si>
    <t>- Đoàn viên TNCSHCM</t>
  </si>
  <si>
    <t>- Học nghề</t>
  </si>
  <si>
    <t>+ Dưới 11  tuổi</t>
  </si>
  <si>
    <t>+ 11  tuổi</t>
  </si>
  <si>
    <t>+ 12  tuổi</t>
  </si>
  <si>
    <t>+ 13  tuổi</t>
  </si>
  <si>
    <t>+ 14  tuổi</t>
  </si>
  <si>
    <t>+ 15  tuổi</t>
  </si>
  <si>
    <t>+ 16  tuổi trở lên</t>
  </si>
  <si>
    <t>BÁO CÁO THỐNG KÊ TRUNG HỌC CƠ SỞ</t>
  </si>
  <si>
    <t>Biểu: 08-C2-G</t>
  </si>
  <si>
    <t xml:space="preserve">   Trong đó</t>
  </si>
  <si>
    <t>- Phòng học văn hoá</t>
  </si>
  <si>
    <t>- Phòng thư viện</t>
  </si>
  <si>
    <t>- Phòng tập TDTT</t>
  </si>
  <si>
    <t>Trong đó</t>
  </si>
  <si>
    <r>
      <t>d. Trường có nguồn nước sạch</t>
    </r>
    <r>
      <rPr>
        <vertAlign val="superscript"/>
        <sz val="12"/>
        <rFont val="Times New Roman"/>
        <family val="1"/>
      </rPr>
      <t xml:space="preserve"> (4)</t>
    </r>
  </si>
  <si>
    <t>Nhà</t>
  </si>
  <si>
    <t xml:space="preserve">    Trong đó: Nhà vệ sinh đủ tiêu chuẩn (14)</t>
  </si>
  <si>
    <t xml:space="preserve">                 Người lập biểu                                                                      Thủ trưởng đơn vị</t>
  </si>
  <si>
    <t xml:space="preserve">                        (Ký)                                                                                    (Ký, đóng dấu)</t>
  </si>
  <si>
    <t>Ghi chú:   (1)  Công lập (Trong đó có trường Dân tộc nội trú),  Bán công,  Dân lập, Tư thục</t>
  </si>
  <si>
    <t>(2) Ghi rõ tên Trường, Phòng, Sở - Đơn vị gửi báo cáo.</t>
  </si>
  <si>
    <t>(3) Ghi rõ tên Phòng, Sở, Bộ, Cục Tk - Đơn vị nhận báo cáo.</t>
  </si>
  <si>
    <t>(4) Có nguồn nước trong, không mùi, không vị, không bị ô nhiễm, không gây bệnh tật h oặc tổn hại đến sức khoẻ con người</t>
  </si>
  <si>
    <t xml:space="preserve">(5) Chỉ tính lớp, học sinh đang học tại trường </t>
  </si>
  <si>
    <t xml:space="preserve">(6) Chia theo quyết định 139/2003/QĐ-TTg về định mức phân bổ dự toán chi ngân sách NN năm 2004 </t>
  </si>
  <si>
    <t>(7) Cách tính tuổi: Lấy năm khai giảng trừ đi năm sinh. VD một học sinh sinh 1997 thì năm học  2008-2009 có độ là 2008-1997=11 tuổi</t>
  </si>
  <si>
    <t>(8) Giáo viên tốt nghiệp ĐHSP hoặc tốt nghiệp Đại học có chứng chỉ nghiệp vụ sư phạm trở lên</t>
  </si>
  <si>
    <t>(11) Số giáo viên đạt trình độ đào tạo dưới trình độ cao đẳng.</t>
  </si>
  <si>
    <t>(14) Nhà vệ sinh có tường, mái, hố xí có xả nước hoặc hố xí có thông hơi</t>
  </si>
  <si>
    <t>- Phòng học bộ môn</t>
  </si>
  <si>
    <t>- Phòng bộ môn Vật lý</t>
  </si>
  <si>
    <t>- Phòng bộ môn Hoá học</t>
  </si>
  <si>
    <t>- Phòng bộ môn Sinh vật</t>
  </si>
  <si>
    <t>- Phòng bộ môn Tin học</t>
  </si>
  <si>
    <t>- Phòng bộ môn Ngoại ngữ</t>
  </si>
  <si>
    <t>- Thư viện</t>
  </si>
  <si>
    <t>- Nhà tập đa năng (Phòng giáo dục thể chất)</t>
  </si>
  <si>
    <t>- Phòng khác</t>
  </si>
  <si>
    <t>-Dân tộc</t>
  </si>
  <si>
    <t xml:space="preserve">- Tiếng Pháp </t>
  </si>
  <si>
    <t xml:space="preserve">- Tiếng Trung </t>
  </si>
  <si>
    <t xml:space="preserve">- Tiếng Nga </t>
  </si>
  <si>
    <t xml:space="preserve">- Tiếng Anh </t>
  </si>
  <si>
    <t xml:space="preserve">      - Phòng khác</t>
  </si>
  <si>
    <t>+ Miền núi, vùng sâu</t>
  </si>
  <si>
    <t>+ Vùng cao, hải đảo</t>
  </si>
  <si>
    <t>a. Hiệu trưởng</t>
  </si>
  <si>
    <t>Chia theo trình độ đào tạo</t>
  </si>
  <si>
    <t>+ Cao đẳng</t>
  </si>
  <si>
    <t>+ Đại học</t>
  </si>
  <si>
    <t>+ Thạc sĩ</t>
  </si>
  <si>
    <t>+ Tiến sĩ</t>
  </si>
  <si>
    <t>b. Phó hiệu trưởng</t>
  </si>
  <si>
    <r>
      <t>- Tin học</t>
    </r>
    <r>
      <rPr>
        <vertAlign val="superscript"/>
        <sz val="10"/>
        <rFont val="Times New Roman"/>
        <family val="1"/>
      </rPr>
      <t>(5)</t>
    </r>
  </si>
  <si>
    <r>
      <t>Chia ra</t>
    </r>
    <r>
      <rPr>
        <vertAlign val="superscript"/>
        <sz val="10"/>
        <rFont val="Times New Roman"/>
        <family val="1"/>
      </rPr>
      <t>(5)</t>
    </r>
  </si>
  <si>
    <t>c. Giáo viên  (tính cả hợp đồng)</t>
  </si>
  <si>
    <t>Trong đó:  - Nhân viên thư viện</t>
  </si>
  <si>
    <t xml:space="preserve">                   -  Nhân viên thiết bị</t>
  </si>
  <si>
    <t xml:space="preserve">                   - Nhân viên y tế chuyên trách</t>
  </si>
  <si>
    <t xml:space="preserve">          (T.số)= a+b+c+d+đ</t>
  </si>
  <si>
    <t xml:space="preserve"> Tổng diện tích các phòng phục vụ học tập: </t>
  </si>
  <si>
    <t xml:space="preserve"> - Phòng học</t>
  </si>
  <si>
    <t xml:space="preserve"> - Phòng học bộ môn</t>
  </si>
  <si>
    <t>- Phòng GD rèn luyện thể chất/nhà đa năng</t>
  </si>
  <si>
    <t>- Phòng giáo dục nghệ thuật</t>
  </si>
  <si>
    <t>Tổng số diện tích phòng học :</t>
  </si>
  <si>
    <t>Tổng số phòng phục vụ học tập:</t>
  </si>
  <si>
    <t xml:space="preserve">  Trong đó</t>
  </si>
  <si>
    <t>- Phòng học</t>
  </si>
  <si>
    <t>Tổng số phòng học và phòng học bộ môn</t>
  </si>
  <si>
    <t>Số học sinh bỏ học học kỳ I</t>
  </si>
  <si>
    <t>Trong TS</t>
  </si>
  <si>
    <t xml:space="preserve"> - Nữ</t>
  </si>
  <si>
    <t xml:space="preserve"> - Dân tộc</t>
  </si>
  <si>
    <t xml:space="preserve">    + Nữ dân tộc</t>
  </si>
  <si>
    <t>- Khuyết tật học hòa nhập (6)</t>
  </si>
  <si>
    <t>Tr.đó: Nữ</t>
  </si>
  <si>
    <t xml:space="preserve"> + Trình độ trên chuẩn (8)</t>
  </si>
  <si>
    <t xml:space="preserve"> + Trình độ chuẩn (9)</t>
  </si>
  <si>
    <t xml:space="preserve"> + Chưa đạt trình độ chuẩn </t>
  </si>
  <si>
    <t>theo</t>
  </si>
  <si>
    <t>môn</t>
  </si>
  <si>
    <t>dạy</t>
  </si>
  <si>
    <t>đ. Nhân viên (10)</t>
  </si>
  <si>
    <t>Trong đó: Xây dựng mới(11)</t>
  </si>
  <si>
    <t>e. Chỗ ngồi(12)</t>
  </si>
  <si>
    <t>(9) Giáo viên tốt nghiệp CĐSP hoặc tốt nghiệp cao đẳng có chứng chỉ nghiệp vụ sư phạm</t>
  </si>
  <si>
    <t>(10)  Bao gồm cả văn thư, kế toán, thủ quỹ, y tế, bảo vệ, lái xe và nhân viên phục vụ ...</t>
  </si>
  <si>
    <t>(11) Số  làm mới đưa vào sử dụng trong năm học và báo cáo lần đầu</t>
  </si>
  <si>
    <t>(12) Một chỗ ngồi đủ bàn, ghế cho một học sinh ngồi trong lớp học.</t>
  </si>
  <si>
    <t>+ Cấp tốc</t>
  </si>
  <si>
    <t>+ Sơ cấp</t>
  </si>
  <si>
    <t>+ Trung cấp</t>
  </si>
  <si>
    <t>+ TS Khoa học</t>
  </si>
  <si>
    <t>+ Khác</t>
  </si>
  <si>
    <t xml:space="preserve"> + Trình độ  đào tạo Cao đẳng</t>
  </si>
  <si>
    <t xml:space="preserve"> + Trình độ đào tạo Đại học</t>
  </si>
  <si>
    <t xml:space="preserve"> + Trình độ đào tạo Thạc sĩ</t>
  </si>
  <si>
    <t xml:space="preserve"> + Trình độ đào tạo Tiến sĩ</t>
  </si>
  <si>
    <t xml:space="preserve"> + Trình độ đào tạo TS khoa học</t>
  </si>
  <si>
    <t xml:space="preserve"> + Trình độ đào tạo khác</t>
  </si>
  <si>
    <t>- Chia ra: + Dưới 31 tuổi</t>
  </si>
  <si>
    <t xml:space="preserve">   + Do kỳ thị</t>
  </si>
  <si>
    <t>Giữa năm học: 2014-2015</t>
  </si>
  <si>
    <t>Toàn ngành(1)</t>
  </si>
  <si>
    <t>Đơn vị gửi: Sở Giáo dục -Đào tạo Điện Biên</t>
  </si>
  <si>
    <t xml:space="preserve">Đơn vị nhận: </t>
  </si>
  <si>
    <t>......, Ngày 22 tháng 12 năm 2014</t>
  </si>
  <si>
    <t xml:space="preserve">Họ và tên: </t>
  </si>
  <si>
    <t>TT</t>
  </si>
  <si>
    <t>Tên trường</t>
  </si>
  <si>
    <t>Học sinh</t>
  </si>
  <si>
    <t>Cán bộ quản lý, giáo viên, nhân viên</t>
  </si>
  <si>
    <t>Cán bộ quản lý</t>
  </si>
  <si>
    <t>Giáo viên</t>
  </si>
  <si>
    <t>Nhân viên</t>
  </si>
  <si>
    <t>lớp 6</t>
  </si>
  <si>
    <t>lớp 7</t>
  </si>
  <si>
    <t>lớp 8</t>
  </si>
  <si>
    <t>lớp 9</t>
  </si>
  <si>
    <t>Biểu THCS</t>
  </si>
  <si>
    <t xml:space="preserve"> </t>
  </si>
  <si>
    <t>BÁO CÁO THỐNG KÊ CHẤT LƯỢNG HỌC SINH THCS</t>
  </si>
  <si>
    <t>Số học sinh chia theo hạnh kiểm</t>
  </si>
  <si>
    <t>Chia ra: - Tốt</t>
  </si>
  <si>
    <t>Trong TS:    Nữ</t>
  </si>
  <si>
    <t xml:space="preserve">     Nữ dân tộc</t>
  </si>
  <si>
    <t xml:space="preserve"> - Khá</t>
  </si>
  <si>
    <t xml:space="preserve"> - Trung bình</t>
  </si>
  <si>
    <t xml:space="preserve"> - Yếu</t>
  </si>
  <si>
    <t>Số học sinh chia theo học lực</t>
  </si>
  <si>
    <t>Chia ra:  - Giỏi</t>
  </si>
  <si>
    <t xml:space="preserve"> - Kém</t>
  </si>
  <si>
    <t xml:space="preserve">4. Số học sinh không xếp loại </t>
  </si>
  <si>
    <t xml:space="preserve">             + Nữ</t>
  </si>
  <si>
    <t xml:space="preserve">             + Dân tộc</t>
  </si>
  <si>
    <t xml:space="preserve">             + Nữ dân tộc</t>
  </si>
  <si>
    <t>1. Xếp loại học tập</t>
  </si>
  <si>
    <t>2. Số học sinh chia theo năng lực</t>
  </si>
  <si>
    <t>3. Số học sinh chia theo phẩm chất</t>
  </si>
  <si>
    <t xml:space="preserve"> - Có nội dung chưa hoàn thành</t>
  </si>
  <si>
    <t>Tổng số học sinh đầu năm học</t>
  </si>
  <si>
    <t xml:space="preserve">Dân tộc </t>
  </si>
  <si>
    <t>Có hoàn cảnh kinh tế gia đình khó khăn</t>
  </si>
  <si>
    <t xml:space="preserve">Học lực yếu kém </t>
  </si>
  <si>
    <t>Xa trường, đi lại khó khăn</t>
  </si>
  <si>
    <t>Ảnh hưởng thiên tai, dịch bệnh</t>
  </si>
  <si>
    <t>Do kỳ thị</t>
  </si>
  <si>
    <t xml:space="preserve">Nguyên nhân khác </t>
  </si>
  <si>
    <t>TRƯỜNG</t>
  </si>
  <si>
    <t>LỚP</t>
  </si>
  <si>
    <t>HỌC SINH</t>
  </si>
  <si>
    <t>TS trường</t>
  </si>
  <si>
    <t>TS trường có 100% số lớp học 2 buổi/ngày</t>
  </si>
  <si>
    <t>Tỉ lệ</t>
  </si>
  <si>
    <t>TS trường có 1 số lớp học 2 buổi/ngày</t>
  </si>
  <si>
    <t>TS lớp</t>
  </si>
  <si>
    <t>TS Lớp được học 2 buổi/ngày</t>
  </si>
  <si>
    <t>TSHS</t>
  </si>
  <si>
    <t>TSHS được học 2 buổi/ngày</t>
  </si>
  <si>
    <t>TS trẻ KT trong độ tuổi từ 11-15</t>
  </si>
  <si>
    <t>TS trẻ KT thực hiện giáo dục hòa nhập</t>
  </si>
  <si>
    <t>Tỉ lệ %</t>
  </si>
  <si>
    <t>Số trẻ KT trong các loại hình giáo dục khác</t>
  </si>
  <si>
    <t>Số học sinh KT bỏ học</t>
  </si>
  <si>
    <t>Số học sinh được xếp loại học lực</t>
  </si>
  <si>
    <t>Số học sinh không xếp loại học lực</t>
  </si>
  <si>
    <t>KT vận động</t>
  </si>
  <si>
    <t>KT nghe, nói</t>
  </si>
  <si>
    <t>KT nhìn</t>
  </si>
  <si>
    <t>KT thần kinh, tâm thần</t>
  </si>
  <si>
    <t>KT trí tuệ</t>
  </si>
  <si>
    <t>KT khác</t>
  </si>
  <si>
    <t>Khối lớp</t>
  </si>
  <si>
    <t>Số HS KT</t>
  </si>
  <si>
    <t>Dạng khuyết tật</t>
  </si>
  <si>
    <t>Hạnh kiểm</t>
  </si>
  <si>
    <t>Học lực</t>
  </si>
  <si>
    <t>Không xếp loại</t>
  </si>
  <si>
    <t>Số bỏ học</t>
  </si>
  <si>
    <t>T</t>
  </si>
  <si>
    <t>K</t>
  </si>
  <si>
    <t>TB</t>
  </si>
  <si>
    <t>Y</t>
  </si>
  <si>
    <t>G</t>
  </si>
  <si>
    <t>Khối 6</t>
  </si>
  <si>
    <t>Khối 7</t>
  </si>
  <si>
    <t>Khối 8</t>
  </si>
  <si>
    <t>Khối 9</t>
  </si>
  <si>
    <t>Tổng</t>
  </si>
  <si>
    <t>Số học sinh bỏ học</t>
  </si>
  <si>
    <t>Tỷ lệ học sinh bỏ học</t>
  </si>
  <si>
    <t>%</t>
  </si>
  <si>
    <t>Số học sinh bỏ học theo các nguyên nhân</t>
  </si>
  <si>
    <t>PHÒNG GIÁO DỤC VÀ ĐÀO TẠO</t>
  </si>
  <si>
    <t>Dự xét TN THCS</t>
  </si>
  <si>
    <t>TN THCS</t>
  </si>
  <si>
    <t>Số lớp</t>
  </si>
  <si>
    <t>Số HS</t>
  </si>
  <si>
    <t>BÁO CÁO THỐNG KÊ CHẤT LƯỢNG HỌC SINH CÁC TRƯỜNG THCS THAM GIA MÔ HÌNH TRƯỜNG HỌC MỚI</t>
  </si>
  <si>
    <t xml:space="preserve"> - Hoàn thành</t>
  </si>
  <si>
    <t xml:space="preserve">           - Đạt</t>
  </si>
  <si>
    <t xml:space="preserve">           - Cần cố gắng</t>
  </si>
  <si>
    <t>HS Khuyết tật (theo TT 42/TTLT-BGDĐT-BLĐTBXH-BTC)</t>
  </si>
  <si>
    <t>THCS Him Lam</t>
  </si>
  <si>
    <t>THCS Nam Thanh</t>
  </si>
  <si>
    <t>THCS Tân Bình</t>
  </si>
  <si>
    <t>THCS Thanh Minh</t>
  </si>
  <si>
    <t>THCS Trần Can</t>
  </si>
  <si>
    <t>THCS Mường Thanh</t>
  </si>
  <si>
    <t>THCS Thanh Bình</t>
  </si>
  <si>
    <t>Trần Can</t>
  </si>
  <si>
    <t>Mường Thanh</t>
  </si>
  <si>
    <t>Thanh Bình</t>
  </si>
  <si>
    <t>Him Lam</t>
  </si>
  <si>
    <t>Tân Bình</t>
  </si>
  <si>
    <t>Thanh Minh</t>
  </si>
  <si>
    <t>Tổng số học sinh cuối kì I</t>
  </si>
  <si>
    <t>THCS Thanh Trường</t>
  </si>
  <si>
    <t>HỌC SINH THCS HỌC 2 BUỔI HỌC KÌ I NĂM HỌC 2018-2019</t>
  </si>
  <si>
    <t>Khối</t>
  </si>
  <si>
    <t>Tổng số HS</t>
  </si>
  <si>
    <t xml:space="preserve"> HẠNH KIỂM</t>
  </si>
  <si>
    <t xml:space="preserve"> HỌC LỰC</t>
  </si>
  <si>
    <t>Tốt</t>
  </si>
  <si>
    <t>Khá</t>
  </si>
  <si>
    <t>Yếu</t>
  </si>
  <si>
    <t>Giỏi</t>
  </si>
  <si>
    <t>Kém</t>
  </si>
  <si>
    <t>SL</t>
  </si>
  <si>
    <t>TL</t>
  </si>
  <si>
    <r>
      <rPr>
        <b/>
        <sz val="7"/>
        <rFont val="Times New Roman"/>
        <family val="1"/>
      </rPr>
      <t xml:space="preserve">    </t>
    </r>
    <r>
      <rPr>
        <b/>
        <sz val="14"/>
        <rFont val="Times New Roman"/>
        <family val="1"/>
      </rPr>
      <t xml:space="preserve">KẾT QUẢ XẾP LOẠI HỌC LỰC, HẠNH KIỂM CẤP THCS </t>
    </r>
  </si>
  <si>
    <t>83,5</t>
  </si>
  <si>
    <t>Chia ra: - Hoàn thành tốt</t>
  </si>
  <si>
    <t xml:space="preserve">   ỦY BAN NHÂN DÂN THÀNH PHỐ</t>
  </si>
  <si>
    <t xml:space="preserve">   PHÒNG GIÁO DỤC VÀ ĐÀO TẠO</t>
  </si>
  <si>
    <t xml:space="preserve"> Nam Thanh</t>
  </si>
  <si>
    <t>12</t>
  </si>
  <si>
    <t>(Kèm theo Báo cáo số         /BC-PGDĐT - THCS, ngày      / 01/2019 của  Phòng GD-ĐT thành phố)</t>
  </si>
  <si>
    <t>2. Thống kê dạng khuyết tật và xếp loại 2 mặt giáo dục (chung)</t>
  </si>
  <si>
    <t>1.  Thống kê số liệu chung tất cả các khối lớp của đơn vị cấp huyện (chung)</t>
  </si>
  <si>
    <t>Học kì I năm học: 2019-2020</t>
  </si>
  <si>
    <t>THỐNG KÊ TRƯỜNG THCS HỌC KÌ I NĂM HỌC 2019-2020</t>
  </si>
  <si>
    <t>(Kèm theo Báo cáo số        /BC-PGDĐT - THCS, ngày      / 01/2020 của
  Phòng GD-ĐT thành phố)</t>
  </si>
  <si>
    <t>(Kèm theo Báo cáo số        /BC-PGDĐT - THCS, ngày      / 01/2020 của  
Phòng GD-ĐT thành phố)</t>
  </si>
  <si>
    <t>(Kèm theo Báo cáo số        /BC-PGDĐT - THCS, ngày      /01/2020 của Phòng GD-ĐT thành phố)</t>
  </si>
  <si>
    <t>HỌC SINH THCS BỎ HỌC TÍNH ĐẾN HỌC KÌ I  NĂM HỌC 2019-2020</t>
  </si>
  <si>
    <t>(Kèm theo Báo cáo số                  /BC-PGDĐT - THCS, ngày      / 01/2020 của  Phòng GD-ĐT thành phố)</t>
  </si>
  <si>
    <t>(Kèm theo Báo cáo số         /BC-PGDĐT - THCS, ngày      / 01/2020 của  Phòng GD-ĐT thành phố)</t>
  </si>
  <si>
    <t>CÁC MẪU SỐ LIỆU BÁO CÁO HỌC KÌ I NĂM HỌC 2019-202-</t>
  </si>
  <si>
    <t xml:space="preserve">                                                                                           </t>
  </si>
  <si>
    <t>Trường THCS Thanh Trường</t>
  </si>
  <si>
    <t>Trường THCS Thanh Trường.</t>
  </si>
  <si>
    <t>HỌC SINH KHUYẾT TẬT CẤP THCS HỌC KÌ I NĂM HỌC 2019-2020</t>
  </si>
  <si>
    <t>(Kèm theo Báo cáo số     /BC-THCS, ngày    tháng   năm 2019 của trường……..)</t>
  </si>
  <si>
    <t>TRƯỜNG THCS THANH TRƯỜNG</t>
  </si>
  <si>
    <t xml:space="preserve">   Trường THCS Thanh Trường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</si>
</sst>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"/>
    <numFmt numFmtId="178" formatCode="0.0000"/>
    <numFmt numFmtId="179" formatCode="0.000"/>
    <numFmt numFmtId="180" formatCode="0.00000"/>
    <numFmt numFmtId="181" formatCode="#;\-#;\-"/>
    <numFmt numFmtId="182" formatCode="0;\-0;;@"/>
    <numFmt numFmtId="183" formatCode="0.000000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Calibri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b/>
      <sz val="6.5"/>
      <name val="Times New Roman"/>
      <family val="1"/>
    </font>
    <font>
      <b/>
      <sz val="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3" fontId="2" fillId="24" borderId="0" xfId="0" applyNumberFormat="1" applyFont="1" applyFill="1" applyAlignment="1">
      <alignment vertical="center"/>
    </xf>
    <xf numFmtId="3" fontId="7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 horizontal="left"/>
    </xf>
    <xf numFmtId="3" fontId="9" fillId="24" borderId="0" xfId="0" applyNumberFormat="1" applyFont="1" applyFill="1" applyAlignment="1">
      <alignment horizontal="center" vertical="center"/>
    </xf>
    <xf numFmtId="3" fontId="10" fillId="24" borderId="0" xfId="0" applyNumberFormat="1" applyFont="1" applyFill="1" applyAlignment="1">
      <alignment horizontal="center" vertical="center"/>
    </xf>
    <xf numFmtId="3" fontId="9" fillId="24" borderId="0" xfId="0" applyNumberFormat="1" applyFont="1" applyFill="1" applyAlignment="1">
      <alignment horizontal="left"/>
    </xf>
    <xf numFmtId="3" fontId="7" fillId="8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 horizontal="center" vertical="center" wrapText="1"/>
    </xf>
    <xf numFmtId="3" fontId="7" fillId="8" borderId="11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horizontal="left"/>
      <protection/>
    </xf>
    <xf numFmtId="3" fontId="4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vertical="center" wrapText="1"/>
    </xf>
    <xf numFmtId="3" fontId="4" fillId="24" borderId="14" xfId="0" applyNumberFormat="1" applyFont="1" applyFill="1" applyBorder="1" applyAlignment="1">
      <alignment horizontal="center" vertical="center" wrapText="1"/>
    </xf>
    <xf numFmtId="3" fontId="4" fillId="24" borderId="15" xfId="0" applyNumberFormat="1" applyFont="1" applyFill="1" applyBorder="1" applyAlignment="1">
      <alignment horizontal="center" vertical="center" wrapText="1"/>
    </xf>
    <xf numFmtId="3" fontId="7" fillId="8" borderId="16" xfId="0" applyNumberFormat="1" applyFont="1" applyFill="1" applyBorder="1" applyAlignment="1">
      <alignment vertical="center" wrapText="1"/>
    </xf>
    <xf numFmtId="3" fontId="1" fillId="24" borderId="17" xfId="0" applyNumberFormat="1" applyFont="1" applyFill="1" applyBorder="1" applyAlignment="1">
      <alignment/>
    </xf>
    <xf numFmtId="3" fontId="1" fillId="25" borderId="0" xfId="0" applyNumberFormat="1" applyFont="1" applyFill="1" applyAlignment="1">
      <alignment/>
    </xf>
    <xf numFmtId="3" fontId="4" fillId="24" borderId="18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3" fontId="4" fillId="24" borderId="14" xfId="0" applyNumberFormat="1" applyFont="1" applyFill="1" applyBorder="1" applyAlignment="1" quotePrefix="1">
      <alignment horizontal="center" vertical="top" wrapText="1"/>
    </xf>
    <xf numFmtId="3" fontId="4" fillId="24" borderId="15" xfId="0" applyNumberFormat="1" applyFont="1" applyFill="1" applyBorder="1" applyAlignment="1" quotePrefix="1">
      <alignment horizontal="center" vertical="top" wrapText="1"/>
    </xf>
    <xf numFmtId="3" fontId="4" fillId="24" borderId="14" xfId="0" applyNumberFormat="1" applyFont="1" applyFill="1" applyBorder="1" applyAlignment="1">
      <alignment horizontal="center" vertical="top" wrapText="1"/>
    </xf>
    <xf numFmtId="3" fontId="4" fillId="24" borderId="19" xfId="0" applyNumberFormat="1" applyFont="1" applyFill="1" applyBorder="1" applyAlignment="1">
      <alignment horizontal="center" vertical="top" wrapText="1"/>
    </xf>
    <xf numFmtId="3" fontId="4" fillId="24" borderId="15" xfId="0" applyNumberFormat="1" applyFont="1" applyFill="1" applyBorder="1" applyAlignment="1">
      <alignment horizontal="center" vertical="top" wrapText="1"/>
    </xf>
    <xf numFmtId="3" fontId="4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 vertical="center"/>
    </xf>
    <xf numFmtId="3" fontId="1" fillId="24" borderId="18" xfId="0" applyNumberFormat="1" applyFont="1" applyFill="1" applyBorder="1" applyAlignment="1">
      <alignment vertical="center"/>
    </xf>
    <xf numFmtId="3" fontId="4" fillId="24" borderId="18" xfId="0" applyNumberFormat="1" applyFont="1" applyFill="1" applyBorder="1" applyAlignment="1">
      <alignment horizontal="center" vertical="center" wrapText="1"/>
    </xf>
    <xf numFmtId="3" fontId="1" fillId="24" borderId="20" xfId="0" applyNumberFormat="1" applyFont="1" applyFill="1" applyBorder="1" applyAlignment="1" quotePrefix="1">
      <alignment horizontal="left" vertical="top" indent="2"/>
    </xf>
    <xf numFmtId="3" fontId="1" fillId="24" borderId="20" xfId="0" applyNumberFormat="1" applyFont="1" applyFill="1" applyBorder="1" applyAlignment="1">
      <alignment horizontal="left" vertical="top" wrapText="1"/>
    </xf>
    <xf numFmtId="3" fontId="1" fillId="24" borderId="21" xfId="0" applyNumberFormat="1" applyFont="1" applyFill="1" applyBorder="1" applyAlignment="1">
      <alignment horizontal="left" vertical="top" wrapText="1"/>
    </xf>
    <xf numFmtId="3" fontId="4" fillId="24" borderId="22" xfId="0" applyNumberFormat="1" applyFont="1" applyFill="1" applyBorder="1" applyAlignment="1">
      <alignment horizontal="center" vertical="center" wrapText="1"/>
    </xf>
    <xf numFmtId="3" fontId="1" fillId="26" borderId="0" xfId="0" applyNumberFormat="1" applyFont="1" applyFill="1" applyAlignment="1">
      <alignment vertical="center"/>
    </xf>
    <xf numFmtId="3" fontId="1" fillId="24" borderId="23" xfId="0" applyNumberFormat="1" applyFont="1" applyFill="1" applyBorder="1" applyAlignment="1" quotePrefix="1">
      <alignment horizontal="left" vertical="top" indent="2"/>
    </xf>
    <xf numFmtId="3" fontId="1" fillId="24" borderId="23" xfId="0" applyNumberFormat="1" applyFont="1" applyFill="1" applyBorder="1" applyAlignment="1">
      <alignment horizontal="left" vertical="top" wrapText="1"/>
    </xf>
    <xf numFmtId="3" fontId="1" fillId="24" borderId="24" xfId="0" applyNumberFormat="1" applyFont="1" applyFill="1" applyBorder="1" applyAlignment="1">
      <alignment horizontal="left" vertical="top" wrapText="1"/>
    </xf>
    <xf numFmtId="3" fontId="4" fillId="24" borderId="25" xfId="0" applyNumberFormat="1" applyFont="1" applyFill="1" applyBorder="1" applyAlignment="1">
      <alignment horizontal="center" vertical="center" wrapText="1"/>
    </xf>
    <xf numFmtId="3" fontId="1" fillId="24" borderId="26" xfId="0" applyNumberFormat="1" applyFont="1" applyFill="1" applyBorder="1" applyAlignment="1" quotePrefix="1">
      <alignment horizontal="left" vertical="top" indent="2"/>
    </xf>
    <xf numFmtId="3" fontId="11" fillId="24" borderId="26" xfId="0" applyNumberFormat="1" applyFont="1" applyFill="1" applyBorder="1" applyAlignment="1">
      <alignment vertical="center" wrapText="1"/>
    </xf>
    <xf numFmtId="3" fontId="11" fillId="24" borderId="27" xfId="0" applyNumberFormat="1" applyFont="1" applyFill="1" applyBorder="1" applyAlignment="1">
      <alignment vertical="center" wrapText="1"/>
    </xf>
    <xf numFmtId="3" fontId="4" fillId="24" borderId="28" xfId="0" applyNumberFormat="1" applyFont="1" applyFill="1" applyBorder="1" applyAlignment="1">
      <alignment horizontal="center" vertical="center" wrapText="1"/>
    </xf>
    <xf numFmtId="3" fontId="1" fillId="24" borderId="29" xfId="0" applyNumberFormat="1" applyFont="1" applyFill="1" applyBorder="1" applyAlignment="1">
      <alignment vertical="top"/>
    </xf>
    <xf numFmtId="3" fontId="1" fillId="24" borderId="30" xfId="0" applyNumberFormat="1" applyFont="1" applyFill="1" applyBorder="1" applyAlignment="1">
      <alignment vertical="top"/>
    </xf>
    <xf numFmtId="3" fontId="1" fillId="24" borderId="31" xfId="0" applyNumberFormat="1" applyFont="1" applyFill="1" applyBorder="1" applyAlignment="1">
      <alignment vertical="center"/>
    </xf>
    <xf numFmtId="3" fontId="1" fillId="24" borderId="30" xfId="0" applyNumberFormat="1" applyFont="1" applyFill="1" applyBorder="1" applyAlignment="1">
      <alignment horizontal="left" vertical="center" wrapText="1"/>
    </xf>
    <xf numFmtId="3" fontId="4" fillId="24" borderId="18" xfId="0" applyNumberFormat="1" applyFont="1" applyFill="1" applyBorder="1" applyAlignment="1">
      <alignment horizontal="center" vertical="top"/>
    </xf>
    <xf numFmtId="3" fontId="1" fillId="24" borderId="32" xfId="0" applyNumberFormat="1" applyFont="1" applyFill="1" applyBorder="1" applyAlignment="1">
      <alignment vertical="top"/>
    </xf>
    <xf numFmtId="3" fontId="1" fillId="24" borderId="33" xfId="0" applyNumberFormat="1" applyFont="1" applyFill="1" applyBorder="1" applyAlignment="1">
      <alignment vertical="center"/>
    </xf>
    <xf numFmtId="3" fontId="1" fillId="24" borderId="32" xfId="0" applyNumberFormat="1" applyFont="1" applyFill="1" applyBorder="1" applyAlignment="1">
      <alignment horizontal="left" vertical="center" wrapText="1"/>
    </xf>
    <xf numFmtId="3" fontId="1" fillId="24" borderId="34" xfId="0" applyNumberFormat="1" applyFont="1" applyFill="1" applyBorder="1" applyAlignment="1" quotePrefix="1">
      <alignment horizontal="left" vertical="top" indent="1"/>
    </xf>
    <xf numFmtId="3" fontId="1" fillId="24" borderId="35" xfId="0" applyNumberFormat="1" applyFont="1" applyFill="1" applyBorder="1" applyAlignment="1">
      <alignment vertical="center"/>
    </xf>
    <xf numFmtId="3" fontId="1" fillId="24" borderId="36" xfId="0" applyNumberFormat="1" applyFont="1" applyFill="1" applyBorder="1" applyAlignment="1">
      <alignment horizontal="left" vertical="center" wrapText="1"/>
    </xf>
    <xf numFmtId="3" fontId="4" fillId="24" borderId="34" xfId="0" applyNumberFormat="1" applyFont="1" applyFill="1" applyBorder="1" applyAlignment="1" quotePrefix="1">
      <alignment horizontal="center" vertical="top"/>
    </xf>
    <xf numFmtId="3" fontId="1" fillId="24" borderId="28" xfId="0" applyNumberFormat="1" applyFont="1" applyFill="1" applyBorder="1" applyAlignment="1" quotePrefix="1">
      <alignment horizontal="left" vertical="top" indent="1"/>
    </xf>
    <xf numFmtId="3" fontId="1" fillId="24" borderId="27" xfId="0" applyNumberFormat="1" applyFont="1" applyFill="1" applyBorder="1" applyAlignment="1">
      <alignment horizontal="left" vertical="center" wrapText="1"/>
    </xf>
    <xf numFmtId="3" fontId="4" fillId="24" borderId="28" xfId="0" applyNumberFormat="1" applyFont="1" applyFill="1" applyBorder="1" applyAlignment="1" quotePrefix="1">
      <alignment horizontal="center" vertical="top"/>
    </xf>
    <xf numFmtId="3" fontId="0" fillId="0" borderId="13" xfId="0" applyNumberFormat="1" applyFont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left" vertical="top" indent="1"/>
    </xf>
    <xf numFmtId="3" fontId="1" fillId="24" borderId="0" xfId="0" applyNumberFormat="1" applyFont="1" applyFill="1" applyBorder="1" applyAlignment="1">
      <alignment vertical="center"/>
    </xf>
    <xf numFmtId="3" fontId="1" fillId="24" borderId="37" xfId="0" applyNumberFormat="1" applyFont="1" applyFill="1" applyBorder="1" applyAlignment="1">
      <alignment horizontal="left" vertical="center" wrapText="1"/>
    </xf>
    <xf numFmtId="3" fontId="4" fillId="24" borderId="37" xfId="0" applyNumberFormat="1" applyFont="1" applyFill="1" applyBorder="1" applyAlignment="1" quotePrefix="1">
      <alignment horizontal="center" vertical="top"/>
    </xf>
    <xf numFmtId="3" fontId="1" fillId="24" borderId="13" xfId="0" applyNumberFormat="1" applyFont="1" applyFill="1" applyBorder="1" applyAlignment="1">
      <alignment horizontal="right" vertical="center"/>
    </xf>
    <xf numFmtId="3" fontId="1" fillId="24" borderId="37" xfId="0" applyNumberFormat="1" applyFont="1" applyFill="1" applyBorder="1" applyAlignment="1">
      <alignment horizontal="center" vertical="center"/>
    </xf>
    <xf numFmtId="3" fontId="1" fillId="14" borderId="0" xfId="0" applyNumberFormat="1" applyFont="1" applyFill="1" applyAlignment="1">
      <alignment vertical="center"/>
    </xf>
    <xf numFmtId="3" fontId="1" fillId="24" borderId="38" xfId="0" applyNumberFormat="1" applyFont="1" applyFill="1" applyBorder="1" applyAlignment="1">
      <alignment horizontal="left"/>
    </xf>
    <xf numFmtId="3" fontId="1" fillId="24" borderId="35" xfId="0" applyNumberFormat="1" applyFont="1" applyFill="1" applyBorder="1" applyAlignment="1" quotePrefix="1">
      <alignment horizontal="left" vertical="top"/>
    </xf>
    <xf numFmtId="3" fontId="4" fillId="24" borderId="36" xfId="0" applyNumberFormat="1" applyFont="1" applyFill="1" applyBorder="1" applyAlignment="1">
      <alignment horizontal="center" vertical="top"/>
    </xf>
    <xf numFmtId="3" fontId="1" fillId="24" borderId="39" xfId="0" applyNumberFormat="1" applyFont="1" applyFill="1" applyBorder="1" applyAlignment="1">
      <alignment horizontal="left"/>
    </xf>
    <xf numFmtId="3" fontId="1" fillId="24" borderId="23" xfId="0" applyNumberFormat="1" applyFont="1" applyFill="1" applyBorder="1" applyAlignment="1" quotePrefix="1">
      <alignment horizontal="left" vertical="top"/>
    </xf>
    <xf numFmtId="3" fontId="4" fillId="24" borderId="24" xfId="0" applyNumberFormat="1" applyFont="1" applyFill="1" applyBorder="1" applyAlignment="1">
      <alignment horizontal="center" vertical="top" wrapText="1"/>
    </xf>
    <xf numFmtId="3" fontId="3" fillId="24" borderId="0" xfId="0" applyNumberFormat="1" applyFont="1" applyFill="1" applyBorder="1" applyAlignment="1">
      <alignment horizontal="left" vertical="center" wrapText="1"/>
    </xf>
    <xf numFmtId="3" fontId="1" fillId="24" borderId="31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/>
    </xf>
    <xf numFmtId="3" fontId="1" fillId="24" borderId="11" xfId="0" applyNumberFormat="1" applyFont="1" applyFill="1" applyBorder="1" applyAlignment="1">
      <alignment vertical="center"/>
    </xf>
    <xf numFmtId="3" fontId="1" fillId="24" borderId="17" xfId="0" applyNumberFormat="1" applyFont="1" applyFill="1" applyBorder="1" applyAlignment="1">
      <alignment vertical="center"/>
    </xf>
    <xf numFmtId="3" fontId="1" fillId="24" borderId="40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3" fontId="1" fillId="24" borderId="37" xfId="0" applyNumberFormat="1" applyFont="1" applyFill="1" applyBorder="1" applyAlignment="1">
      <alignment vertical="center"/>
    </xf>
    <xf numFmtId="3" fontId="1" fillId="24" borderId="13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/>
    </xf>
    <xf numFmtId="3" fontId="1" fillId="24" borderId="32" xfId="0" applyNumberFormat="1" applyFont="1" applyFill="1" applyBorder="1" applyAlignment="1">
      <alignment vertical="center"/>
    </xf>
    <xf numFmtId="3" fontId="4" fillId="24" borderId="0" xfId="0" applyNumberFormat="1" applyFont="1" applyFill="1" applyAlignment="1">
      <alignment vertical="center"/>
    </xf>
    <xf numFmtId="3" fontId="13" fillId="24" borderId="0" xfId="0" applyNumberFormat="1" applyFont="1" applyFill="1" applyAlignment="1">
      <alignment vertical="center"/>
    </xf>
    <xf numFmtId="3" fontId="6" fillId="24" borderId="0" xfId="0" applyNumberFormat="1" applyFont="1" applyFill="1" applyAlignment="1">
      <alignment vertical="center"/>
    </xf>
    <xf numFmtId="3" fontId="1" fillId="24" borderId="16" xfId="0" applyNumberFormat="1" applyFont="1" applyFill="1" applyBorder="1" applyAlignment="1">
      <alignment horizontal="center" vertical="center" wrapText="1"/>
    </xf>
    <xf numFmtId="3" fontId="4" fillId="24" borderId="41" xfId="0" applyNumberFormat="1" applyFont="1" applyFill="1" applyBorder="1" applyAlignment="1">
      <alignment horizontal="center" vertical="center" wrapText="1"/>
    </xf>
    <xf numFmtId="3" fontId="4" fillId="24" borderId="42" xfId="0" applyNumberFormat="1" applyFont="1" applyFill="1" applyBorder="1" applyAlignment="1">
      <alignment horizontal="center" vertical="top" wrapText="1"/>
    </xf>
    <xf numFmtId="3" fontId="4" fillId="24" borderId="41" xfId="0" applyNumberFormat="1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4" fillId="24" borderId="25" xfId="0" applyFont="1" applyFill="1" applyBorder="1" applyAlignment="1" quotePrefix="1">
      <alignment horizontal="center" vertical="top" wrapText="1"/>
    </xf>
    <xf numFmtId="0" fontId="4" fillId="24" borderId="25" xfId="0" applyFont="1" applyFill="1" applyBorder="1" applyAlignment="1">
      <alignment vertical="top" wrapText="1"/>
    </xf>
    <xf numFmtId="3" fontId="4" fillId="24" borderId="11" xfId="0" applyNumberFormat="1" applyFont="1" applyFill="1" applyBorder="1" applyAlignment="1">
      <alignment vertical="top" wrapText="1"/>
    </xf>
    <xf numFmtId="3" fontId="4" fillId="24" borderId="40" xfId="0" applyNumberFormat="1" applyFont="1" applyFill="1" applyBorder="1" applyAlignment="1">
      <alignment vertical="top" wrapText="1"/>
    </xf>
    <xf numFmtId="3" fontId="4" fillId="24" borderId="29" xfId="0" applyNumberFormat="1" applyFont="1" applyFill="1" applyBorder="1" applyAlignment="1">
      <alignment horizontal="center" vertical="top" wrapText="1"/>
    </xf>
    <xf numFmtId="3" fontId="4" fillId="24" borderId="16" xfId="0" applyNumberFormat="1" applyFont="1" applyFill="1" applyBorder="1" applyAlignment="1">
      <alignment vertical="top" wrapText="1"/>
    </xf>
    <xf numFmtId="3" fontId="4" fillId="24" borderId="32" xfId="0" applyNumberFormat="1" applyFont="1" applyFill="1" applyBorder="1" applyAlignment="1">
      <alignment vertical="top" wrapText="1"/>
    </xf>
    <xf numFmtId="3" fontId="14" fillId="24" borderId="13" xfId="0" applyNumberFormat="1" applyFont="1" applyFill="1" applyBorder="1" applyAlignment="1">
      <alignment vertical="top" wrapText="1"/>
    </xf>
    <xf numFmtId="3" fontId="14" fillId="24" borderId="37" xfId="0" applyNumberFormat="1" applyFont="1" applyFill="1" applyBorder="1" applyAlignment="1">
      <alignment vertical="top" wrapText="1"/>
    </xf>
    <xf numFmtId="3" fontId="14" fillId="24" borderId="18" xfId="0" applyNumberFormat="1" applyFont="1" applyFill="1" applyBorder="1" applyAlignment="1">
      <alignment horizontal="right" vertical="top" wrapText="1"/>
    </xf>
    <xf numFmtId="3" fontId="14" fillId="24" borderId="42" xfId="0" applyNumberFormat="1" applyFont="1" applyFill="1" applyBorder="1" applyAlignment="1">
      <alignment horizontal="right" vertical="top" wrapText="1"/>
    </xf>
    <xf numFmtId="3" fontId="14" fillId="24" borderId="11" xfId="0" applyNumberFormat="1" applyFont="1" applyFill="1" applyBorder="1" applyAlignment="1">
      <alignment vertical="top" wrapText="1"/>
    </xf>
    <xf numFmtId="3" fontId="14" fillId="24" borderId="40" xfId="0" applyNumberFormat="1" applyFont="1" applyFill="1" applyBorder="1" applyAlignment="1">
      <alignment vertical="top" wrapText="1"/>
    </xf>
    <xf numFmtId="3" fontId="4" fillId="8" borderId="42" xfId="0" applyNumberFormat="1" applyFont="1" applyFill="1" applyBorder="1" applyAlignment="1">
      <alignment horizontal="center" vertical="top" wrapText="1"/>
    </xf>
    <xf numFmtId="3" fontId="4" fillId="24" borderId="42" xfId="0" applyNumberFormat="1" applyFont="1" applyFill="1" applyBorder="1" applyAlignment="1" quotePrefix="1">
      <alignment horizontal="left" vertical="center" wrapText="1" indent="1"/>
    </xf>
    <xf numFmtId="3" fontId="4" fillId="24" borderId="10" xfId="0" applyNumberFormat="1" applyFont="1" applyFill="1" applyBorder="1" applyAlignment="1">
      <alignment horizontal="right" vertical="top" wrapText="1"/>
    </xf>
    <xf numFmtId="3" fontId="4" fillId="24" borderId="14" xfId="0" applyNumberFormat="1" applyFont="1" applyFill="1" applyBorder="1" applyAlignment="1" quotePrefix="1">
      <alignment horizontal="left" vertical="center" wrapText="1" indent="1"/>
    </xf>
    <xf numFmtId="3" fontId="14" fillId="24" borderId="43" xfId="0" applyNumberFormat="1" applyFont="1" applyFill="1" applyBorder="1" applyAlignment="1">
      <alignment horizontal="right" vertical="top" wrapText="1"/>
    </xf>
    <xf numFmtId="3" fontId="4" fillId="24" borderId="19" xfId="0" applyNumberFormat="1" applyFont="1" applyFill="1" applyBorder="1" applyAlignment="1">
      <alignment horizontal="right" vertical="top" wrapText="1"/>
    </xf>
    <xf numFmtId="3" fontId="4" fillId="24" borderId="19" xfId="0" applyNumberFormat="1" applyFont="1" applyFill="1" applyBorder="1" applyAlignment="1" quotePrefix="1">
      <alignment horizontal="left" vertical="center" wrapText="1" indent="1"/>
    </xf>
    <xf numFmtId="3" fontId="4" fillId="24" borderId="14" xfId="0" applyNumberFormat="1" applyFont="1" applyFill="1" applyBorder="1" applyAlignment="1">
      <alignment horizontal="right" vertical="top" wrapText="1"/>
    </xf>
    <xf numFmtId="3" fontId="4" fillId="24" borderId="15" xfId="0" applyNumberFormat="1" applyFont="1" applyFill="1" applyBorder="1" applyAlignment="1" quotePrefix="1">
      <alignment horizontal="left" vertical="center" wrapText="1" indent="1"/>
    </xf>
    <xf numFmtId="3" fontId="14" fillId="24" borderId="15" xfId="0" applyNumberFormat="1" applyFont="1" applyFill="1" applyBorder="1" applyAlignment="1">
      <alignment horizontal="right" vertical="top" wrapText="1"/>
    </xf>
    <xf numFmtId="3" fontId="14" fillId="24" borderId="10" xfId="0" applyNumberFormat="1" applyFont="1" applyFill="1" applyBorder="1" applyAlignment="1">
      <alignment horizontal="right" vertical="top" wrapText="1"/>
    </xf>
    <xf numFmtId="3" fontId="14" fillId="24" borderId="12" xfId="0" applyNumberFormat="1" applyFont="1" applyFill="1" applyBorder="1" applyAlignment="1">
      <alignment vertical="center" wrapText="1"/>
    </xf>
    <xf numFmtId="3" fontId="4" fillId="24" borderId="44" xfId="0" applyNumberFormat="1" applyFont="1" applyFill="1" applyBorder="1" applyAlignment="1">
      <alignment horizontal="right" vertical="top" wrapText="1"/>
    </xf>
    <xf numFmtId="3" fontId="4" fillId="24" borderId="45" xfId="0" applyNumberFormat="1" applyFont="1" applyFill="1" applyBorder="1" applyAlignment="1">
      <alignment horizontal="right" vertical="top" wrapText="1"/>
    </xf>
    <xf numFmtId="3" fontId="4" fillId="24" borderId="46" xfId="0" applyNumberFormat="1" applyFont="1" applyFill="1" applyBorder="1" applyAlignment="1">
      <alignment horizontal="right" vertical="top" wrapText="1"/>
    </xf>
    <xf numFmtId="3" fontId="4" fillId="24" borderId="15" xfId="0" applyNumberFormat="1" applyFont="1" applyFill="1" applyBorder="1" applyAlignment="1">
      <alignment horizontal="right" vertical="top" wrapText="1"/>
    </xf>
    <xf numFmtId="3" fontId="4" fillId="24" borderId="12" xfId="0" applyNumberFormat="1" applyFont="1" applyFill="1" applyBorder="1" applyAlignment="1">
      <alignment horizontal="center" vertical="top" wrapText="1"/>
    </xf>
    <xf numFmtId="3" fontId="4" fillId="24" borderId="14" xfId="0" applyNumberFormat="1" applyFont="1" applyFill="1" applyBorder="1" applyAlignment="1">
      <alignment horizontal="left" vertical="center" wrapText="1" indent="1"/>
    </xf>
    <xf numFmtId="3" fontId="4" fillId="24" borderId="47" xfId="0" applyNumberFormat="1" applyFont="1" applyFill="1" applyBorder="1" applyAlignment="1">
      <alignment horizontal="center" vertical="top" wrapText="1"/>
    </xf>
    <xf numFmtId="3" fontId="4" fillId="24" borderId="47" xfId="0" applyNumberFormat="1" applyFont="1" applyFill="1" applyBorder="1" applyAlignment="1">
      <alignment horizontal="right" vertical="top" wrapText="1"/>
    </xf>
    <xf numFmtId="3" fontId="4" fillId="24" borderId="19" xfId="0" applyNumberFormat="1" applyFont="1" applyFill="1" applyBorder="1" applyAlignment="1">
      <alignment horizontal="left" vertical="center" wrapText="1" indent="1"/>
    </xf>
    <xf numFmtId="3" fontId="4" fillId="24" borderId="47" xfId="0" applyNumberFormat="1" applyFont="1" applyFill="1" applyBorder="1" applyAlignment="1" quotePrefix="1">
      <alignment horizontal="center" vertical="top" wrapText="1"/>
    </xf>
    <xf numFmtId="3" fontId="4" fillId="24" borderId="48" xfId="0" applyNumberFormat="1" applyFont="1" applyFill="1" applyBorder="1" applyAlignment="1">
      <alignment horizontal="right" vertical="top" wrapText="1"/>
    </xf>
    <xf numFmtId="3" fontId="4" fillId="24" borderId="43" xfId="0" applyNumberFormat="1" applyFont="1" applyFill="1" applyBorder="1" applyAlignment="1">
      <alignment horizontal="right" vertical="top" wrapText="1"/>
    </xf>
    <xf numFmtId="3" fontId="4" fillId="24" borderId="43" xfId="0" applyNumberFormat="1" applyFont="1" applyFill="1" applyBorder="1" applyAlignment="1" quotePrefix="1">
      <alignment horizontal="left" vertical="top" wrapText="1" indent="1"/>
    </xf>
    <xf numFmtId="3" fontId="14" fillId="24" borderId="29" xfId="0" applyNumberFormat="1" applyFont="1" applyFill="1" applyBorder="1" applyAlignment="1">
      <alignment horizontal="right" vertical="top" wrapText="1"/>
    </xf>
    <xf numFmtId="3" fontId="4" fillId="24" borderId="45" xfId="0" applyNumberFormat="1" applyFont="1" applyFill="1" applyBorder="1" applyAlignment="1">
      <alignment horizontal="center" vertical="top" wrapText="1"/>
    </xf>
    <xf numFmtId="3" fontId="14" fillId="24" borderId="14" xfId="0" applyNumberFormat="1" applyFont="1" applyFill="1" applyBorder="1" applyAlignment="1">
      <alignment horizontal="right" vertical="top" wrapText="1"/>
    </xf>
    <xf numFmtId="3" fontId="4" fillId="0" borderId="32" xfId="0" applyNumberFormat="1" applyFont="1" applyFill="1" applyBorder="1" applyAlignment="1" quotePrefix="1">
      <alignment/>
    </xf>
    <xf numFmtId="3" fontId="4" fillId="24" borderId="13" xfId="0" applyNumberFormat="1" applyFont="1" applyFill="1" applyBorder="1" applyAlignment="1">
      <alignment horizontal="center" vertical="top" wrapText="1"/>
    </xf>
    <xf numFmtId="3" fontId="14" fillId="24" borderId="41" xfId="0" applyNumberFormat="1" applyFont="1" applyFill="1" applyBorder="1" applyAlignment="1">
      <alignment horizontal="right" vertical="top" wrapText="1"/>
    </xf>
    <xf numFmtId="3" fontId="4" fillId="24" borderId="13" xfId="0" applyNumberFormat="1" applyFont="1" applyFill="1" applyBorder="1" applyAlignment="1">
      <alignment horizontal="right" vertical="top" wrapText="1"/>
    </xf>
    <xf numFmtId="3" fontId="4" fillId="24" borderId="12" xfId="0" applyNumberFormat="1" applyFont="1" applyFill="1" applyBorder="1" applyAlignment="1">
      <alignment horizontal="right" vertical="top" wrapText="1"/>
    </xf>
    <xf numFmtId="3" fontId="4" fillId="0" borderId="37" xfId="0" applyNumberFormat="1" applyFont="1" applyBorder="1" applyAlignment="1" applyProtection="1">
      <alignment horizontal="left"/>
      <protection/>
    </xf>
    <xf numFmtId="3" fontId="14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 applyProtection="1">
      <alignment horizontal="left"/>
      <protection/>
    </xf>
    <xf numFmtId="3" fontId="14" fillId="24" borderId="12" xfId="0" applyNumberFormat="1" applyFont="1" applyFill="1" applyBorder="1" applyAlignment="1">
      <alignment horizontal="right" vertical="center" wrapText="1"/>
    </xf>
    <xf numFmtId="3" fontId="4" fillId="24" borderId="12" xfId="0" applyNumberFormat="1" applyFont="1" applyFill="1" applyBorder="1" applyAlignment="1">
      <alignment horizontal="right" vertical="center" wrapText="1"/>
    </xf>
    <xf numFmtId="3" fontId="4" fillId="24" borderId="14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Border="1" applyAlignment="1" applyProtection="1">
      <alignment horizontal="left"/>
      <protection/>
    </xf>
    <xf numFmtId="3" fontId="14" fillId="24" borderId="43" xfId="0" applyNumberFormat="1" applyFont="1" applyFill="1" applyBorder="1" applyAlignment="1">
      <alignment horizontal="right" vertical="center" wrapText="1"/>
    </xf>
    <xf numFmtId="3" fontId="4" fillId="24" borderId="49" xfId="0" applyNumberFormat="1" applyFont="1" applyFill="1" applyBorder="1" applyAlignment="1">
      <alignment horizontal="right" vertical="center" wrapText="1"/>
    </xf>
    <xf numFmtId="3" fontId="4" fillId="24" borderId="4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 applyProtection="1">
      <alignment horizontal="left"/>
      <protection/>
    </xf>
    <xf numFmtId="3" fontId="14" fillId="24" borderId="15" xfId="0" applyNumberFormat="1" applyFont="1" applyFill="1" applyBorder="1" applyAlignment="1">
      <alignment horizontal="right" vertical="center" wrapText="1"/>
    </xf>
    <xf numFmtId="3" fontId="4" fillId="24" borderId="41" xfId="0" applyNumberFormat="1" applyFont="1" applyFill="1" applyBorder="1" applyAlignment="1">
      <alignment horizontal="right" vertical="center" wrapText="1"/>
    </xf>
    <xf numFmtId="3" fontId="4" fillId="24" borderId="15" xfId="0" applyNumberFormat="1" applyFont="1" applyFill="1" applyBorder="1" applyAlignment="1">
      <alignment horizontal="right" vertical="center" wrapText="1"/>
    </xf>
    <xf numFmtId="3" fontId="4" fillId="24" borderId="44" xfId="0" applyNumberFormat="1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24" borderId="45" xfId="0" applyNumberFormat="1" applyFont="1" applyFill="1" applyBorder="1" applyAlignment="1">
      <alignment horizontal="left" vertical="center" wrapText="1" indent="1"/>
    </xf>
    <xf numFmtId="3" fontId="4" fillId="0" borderId="19" xfId="0" applyNumberFormat="1" applyFont="1" applyFill="1" applyBorder="1" applyAlignment="1">
      <alignment horizontal="right" vertical="top" wrapText="1"/>
    </xf>
    <xf numFmtId="3" fontId="14" fillId="24" borderId="12" xfId="0" applyNumberFormat="1" applyFont="1" applyFill="1" applyBorder="1" applyAlignment="1">
      <alignment horizontal="right" vertical="top" wrapText="1"/>
    </xf>
    <xf numFmtId="3" fontId="4" fillId="24" borderId="48" xfId="0" applyNumberFormat="1" applyFont="1" applyFill="1" applyBorder="1" applyAlignment="1" quotePrefix="1">
      <alignment horizontal="left" vertical="center" wrapText="1" indent="1"/>
    </xf>
    <xf numFmtId="3" fontId="4" fillId="24" borderId="50" xfId="0" applyNumberFormat="1" applyFont="1" applyFill="1" applyBorder="1" applyAlignment="1" quotePrefix="1">
      <alignment horizontal="left" vertical="center" wrapText="1" indent="1"/>
    </xf>
    <xf numFmtId="3" fontId="4" fillId="24" borderId="41" xfId="0" applyNumberFormat="1" applyFont="1" applyFill="1" applyBorder="1" applyAlignment="1">
      <alignment horizontal="right" vertical="top" wrapText="1"/>
    </xf>
    <xf numFmtId="3" fontId="4" fillId="24" borderId="17" xfId="0" applyNumberFormat="1" applyFont="1" applyFill="1" applyBorder="1" applyAlignment="1">
      <alignment vertical="top" wrapText="1"/>
    </xf>
    <xf numFmtId="3" fontId="4" fillId="24" borderId="13" xfId="0" applyNumberFormat="1" applyFont="1" applyFill="1" applyBorder="1" applyAlignment="1">
      <alignment vertical="top" wrapText="1"/>
    </xf>
    <xf numFmtId="3" fontId="4" fillId="24" borderId="0" xfId="0" applyNumberFormat="1" applyFont="1" applyFill="1" applyBorder="1" applyAlignment="1">
      <alignment vertical="top" wrapText="1"/>
    </xf>
    <xf numFmtId="3" fontId="4" fillId="24" borderId="37" xfId="0" applyNumberFormat="1" applyFont="1" applyFill="1" applyBorder="1" applyAlignment="1">
      <alignment vertical="top" wrapText="1"/>
    </xf>
    <xf numFmtId="3" fontId="14" fillId="24" borderId="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25" borderId="12" xfId="0" applyNumberFormat="1" applyFont="1" applyFill="1" applyBorder="1" applyAlignment="1">
      <alignment vertical="top" wrapText="1"/>
    </xf>
    <xf numFmtId="3" fontId="4" fillId="25" borderId="42" xfId="0" applyNumberFormat="1" applyFont="1" applyFill="1" applyBorder="1" applyAlignment="1">
      <alignment horizontal="center" vertical="top" wrapText="1"/>
    </xf>
    <xf numFmtId="3" fontId="4" fillId="25" borderId="40" xfId="0" applyNumberFormat="1" applyFont="1" applyFill="1" applyBorder="1" applyAlignment="1">
      <alignment horizontal="center" vertical="top" wrapText="1"/>
    </xf>
    <xf numFmtId="3" fontId="4" fillId="24" borderId="44" xfId="0" applyNumberFormat="1" applyFont="1" applyFill="1" applyBorder="1" applyAlignment="1" quotePrefix="1">
      <alignment vertical="top"/>
    </xf>
    <xf numFmtId="3" fontId="4" fillId="24" borderId="51" xfId="0" applyNumberFormat="1" applyFont="1" applyFill="1" applyBorder="1" applyAlignment="1">
      <alignment vertical="top"/>
    </xf>
    <xf numFmtId="3" fontId="4" fillId="24" borderId="45" xfId="0" applyNumberFormat="1" applyFont="1" applyFill="1" applyBorder="1" applyAlignment="1" quotePrefix="1">
      <alignment vertical="top"/>
    </xf>
    <xf numFmtId="3" fontId="4" fillId="24" borderId="52" xfId="0" applyNumberFormat="1" applyFont="1" applyFill="1" applyBorder="1" applyAlignment="1">
      <alignment vertical="top"/>
    </xf>
    <xf numFmtId="3" fontId="4" fillId="24" borderId="53" xfId="0" applyNumberFormat="1" applyFont="1" applyFill="1" applyBorder="1" applyAlignment="1">
      <alignment vertical="top"/>
    </xf>
    <xf numFmtId="3" fontId="4" fillId="24" borderId="54" xfId="0" applyNumberFormat="1" applyFont="1" applyFill="1" applyBorder="1" applyAlignment="1">
      <alignment vertical="top"/>
    </xf>
    <xf numFmtId="3" fontId="14" fillId="24" borderId="19" xfId="0" applyNumberFormat="1" applyFont="1" applyFill="1" applyBorder="1" applyAlignment="1">
      <alignment horizontal="right" vertical="top" wrapText="1"/>
    </xf>
    <xf numFmtId="3" fontId="4" fillId="24" borderId="55" xfId="0" applyNumberFormat="1" applyFont="1" applyFill="1" applyBorder="1" applyAlignment="1">
      <alignment/>
    </xf>
    <xf numFmtId="3" fontId="4" fillId="24" borderId="55" xfId="0" applyNumberFormat="1" applyFont="1" applyFill="1" applyBorder="1" applyAlignment="1">
      <alignment horizontal="right" vertical="top" wrapText="1"/>
    </xf>
    <xf numFmtId="3" fontId="4" fillId="24" borderId="56" xfId="0" applyNumberFormat="1" applyFont="1" applyFill="1" applyBorder="1" applyAlignment="1">
      <alignment/>
    </xf>
    <xf numFmtId="3" fontId="4" fillId="24" borderId="56" xfId="0" applyNumberFormat="1" applyFont="1" applyFill="1" applyBorder="1" applyAlignment="1">
      <alignment horizontal="right" vertical="top" wrapText="1"/>
    </xf>
    <xf numFmtId="3" fontId="4" fillId="24" borderId="14" xfId="0" applyNumberFormat="1" applyFont="1" applyFill="1" applyBorder="1" applyAlignment="1" quotePrefix="1">
      <alignment vertical="top"/>
    </xf>
    <xf numFmtId="3" fontId="4" fillId="24" borderId="49" xfId="0" applyNumberFormat="1" applyFont="1" applyFill="1" applyBorder="1" applyAlignment="1">
      <alignment/>
    </xf>
    <xf numFmtId="3" fontId="4" fillId="24" borderId="49" xfId="0" applyNumberFormat="1" applyFont="1" applyFill="1" applyBorder="1" applyAlignment="1">
      <alignment horizontal="right" vertical="top" wrapText="1"/>
    </xf>
    <xf numFmtId="3" fontId="4" fillId="24" borderId="14" xfId="0" applyNumberFormat="1" applyFont="1" applyFill="1" applyBorder="1" applyAlignment="1">
      <alignment vertical="top"/>
    </xf>
    <xf numFmtId="3" fontId="4" fillId="24" borderId="15" xfId="0" applyNumberFormat="1" applyFont="1" applyFill="1" applyBorder="1" applyAlignment="1">
      <alignment vertical="top"/>
    </xf>
    <xf numFmtId="3" fontId="4" fillId="24" borderId="57" xfId="0" applyNumberFormat="1" applyFont="1" applyFill="1" applyBorder="1" applyAlignment="1">
      <alignment/>
    </xf>
    <xf numFmtId="3" fontId="4" fillId="24" borderId="57" xfId="0" applyNumberFormat="1" applyFont="1" applyFill="1" applyBorder="1" applyAlignment="1">
      <alignment horizontal="right" vertical="top" wrapText="1"/>
    </xf>
    <xf numFmtId="3" fontId="1" fillId="24" borderId="58" xfId="0" applyNumberFormat="1" applyFont="1" applyFill="1" applyBorder="1" applyAlignment="1">
      <alignment vertical="center"/>
    </xf>
    <xf numFmtId="3" fontId="4" fillId="24" borderId="34" xfId="0" applyNumberFormat="1" applyFont="1" applyFill="1" applyBorder="1" applyAlignment="1">
      <alignment horizontal="center" vertical="top"/>
    </xf>
    <xf numFmtId="3" fontId="4" fillId="24" borderId="37" xfId="0" applyNumberFormat="1" applyFont="1" applyFill="1" applyBorder="1" applyAlignment="1">
      <alignment horizontal="center" vertical="top"/>
    </xf>
    <xf numFmtId="3" fontId="14" fillId="24" borderId="42" xfId="0" applyNumberFormat="1" applyFont="1" applyFill="1" applyBorder="1" applyAlignment="1">
      <alignment horizontal="center" vertical="top" wrapText="1"/>
    </xf>
    <xf numFmtId="3" fontId="14" fillId="24" borderId="41" xfId="0" applyNumberFormat="1" applyFont="1" applyFill="1" applyBorder="1" applyAlignment="1">
      <alignment horizontal="center" vertical="top" wrapText="1"/>
    </xf>
    <xf numFmtId="3" fontId="14" fillId="24" borderId="16" xfId="0" applyNumberFormat="1" applyFont="1" applyFill="1" applyBorder="1" applyAlignment="1">
      <alignment horizontal="center" vertical="top" wrapText="1"/>
    </xf>
    <xf numFmtId="3" fontId="14" fillId="24" borderId="18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 quotePrefix="1">
      <alignment/>
    </xf>
    <xf numFmtId="0" fontId="0" fillId="0" borderId="55" xfId="0" applyFont="1" applyBorder="1" applyAlignment="1" quotePrefix="1">
      <alignment/>
    </xf>
    <xf numFmtId="3" fontId="14" fillId="24" borderId="12" xfId="0" applyNumberFormat="1" applyFont="1" applyFill="1" applyBorder="1" applyAlignment="1">
      <alignment horizontal="center" vertical="top" wrapText="1"/>
    </xf>
    <xf numFmtId="3" fontId="14" fillId="24" borderId="41" xfId="0" applyNumberFormat="1" applyFont="1" applyFill="1" applyBorder="1" applyAlignment="1">
      <alignment vertical="top" wrapText="1"/>
    </xf>
    <xf numFmtId="3" fontId="14" fillId="24" borderId="30" xfId="0" applyNumberFormat="1" applyFont="1" applyFill="1" applyBorder="1" applyAlignment="1" quotePrefix="1">
      <alignment horizontal="center" vertical="top" wrapText="1"/>
    </xf>
    <xf numFmtId="3" fontId="4" fillId="7" borderId="47" xfId="0" applyNumberFormat="1" applyFont="1" applyFill="1" applyBorder="1" applyAlignment="1" quotePrefix="1">
      <alignment vertical="top"/>
    </xf>
    <xf numFmtId="3" fontId="4" fillId="7" borderId="54" xfId="0" applyNumberFormat="1" applyFont="1" applyFill="1" applyBorder="1" applyAlignment="1">
      <alignment vertical="top"/>
    </xf>
    <xf numFmtId="3" fontId="4" fillId="7" borderId="54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 horizontal="center" vertical="top" wrapText="1"/>
    </xf>
    <xf numFmtId="3" fontId="14" fillId="7" borderId="19" xfId="0" applyNumberFormat="1" applyFont="1" applyFill="1" applyBorder="1" applyAlignment="1">
      <alignment horizontal="right" vertical="top" wrapText="1"/>
    </xf>
    <xf numFmtId="3" fontId="4" fillId="7" borderId="19" xfId="0" applyNumberFormat="1" applyFont="1" applyFill="1" applyBorder="1" applyAlignment="1">
      <alignment horizontal="right" vertical="top" wrapText="1"/>
    </xf>
    <xf numFmtId="3" fontId="1" fillId="7" borderId="0" xfId="0" applyNumberFormat="1" applyFont="1" applyFill="1" applyAlignment="1">
      <alignment/>
    </xf>
    <xf numFmtId="3" fontId="4" fillId="7" borderId="47" xfId="0" applyNumberFormat="1" applyFont="1" applyFill="1" applyBorder="1" applyAlignment="1">
      <alignment vertical="top"/>
    </xf>
    <xf numFmtId="3" fontId="4" fillId="7" borderId="45" xfId="0" applyNumberFormat="1" applyFont="1" applyFill="1" applyBorder="1" applyAlignment="1">
      <alignment vertical="top"/>
    </xf>
    <xf numFmtId="3" fontId="4" fillId="7" borderId="52" xfId="0" applyNumberFormat="1" applyFont="1" applyFill="1" applyBorder="1" applyAlignment="1">
      <alignment vertical="top"/>
    </xf>
    <xf numFmtId="3" fontId="4" fillId="7" borderId="52" xfId="0" applyNumberFormat="1" applyFont="1" applyFill="1" applyBorder="1" applyAlignment="1">
      <alignment/>
    </xf>
    <xf numFmtId="3" fontId="14" fillId="7" borderId="14" xfId="0" applyNumberFormat="1" applyFont="1" applyFill="1" applyBorder="1" applyAlignment="1">
      <alignment horizontal="right" vertical="top" wrapText="1"/>
    </xf>
    <xf numFmtId="3" fontId="4" fillId="7" borderId="14" xfId="0" applyNumberFormat="1" applyFont="1" applyFill="1" applyBorder="1" applyAlignment="1">
      <alignment horizontal="right" vertical="top" wrapText="1"/>
    </xf>
    <xf numFmtId="3" fontId="14" fillId="7" borderId="12" xfId="0" applyNumberFormat="1" applyFont="1" applyFill="1" applyBorder="1" applyAlignment="1">
      <alignment horizontal="right" vertical="top" wrapText="1"/>
    </xf>
    <xf numFmtId="3" fontId="4" fillId="7" borderId="12" xfId="0" applyNumberFormat="1" applyFont="1" applyFill="1" applyBorder="1" applyAlignment="1">
      <alignment horizontal="right" vertical="top" wrapText="1"/>
    </xf>
    <xf numFmtId="3" fontId="4" fillId="7" borderId="12" xfId="0" applyNumberFormat="1" applyFont="1" applyFill="1" applyBorder="1" applyAlignment="1">
      <alignment vertical="top" wrapText="1"/>
    </xf>
    <xf numFmtId="3" fontId="9" fillId="24" borderId="18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3" fontId="13" fillId="7" borderId="0" xfId="0" applyNumberFormat="1" applyFont="1" applyFill="1" applyAlignment="1">
      <alignment vertical="center"/>
    </xf>
    <xf numFmtId="3" fontId="1" fillId="7" borderId="0" xfId="0" applyNumberFormat="1" applyFont="1" applyFill="1" applyAlignment="1">
      <alignment vertical="center"/>
    </xf>
    <xf numFmtId="3" fontId="4" fillId="7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4" fillId="7" borderId="12" xfId="0" applyNumberFormat="1" applyFont="1" applyFill="1" applyBorder="1" applyAlignment="1" quotePrefix="1">
      <alignment horizontal="center" vertical="top" wrapText="1"/>
    </xf>
    <xf numFmtId="3" fontId="4" fillId="7" borderId="43" xfId="0" applyNumberFormat="1" applyFont="1" applyFill="1" applyBorder="1" applyAlignment="1">
      <alignment horizontal="center" vertical="top" wrapText="1"/>
    </xf>
    <xf numFmtId="3" fontId="14" fillId="7" borderId="43" xfId="0" applyNumberFormat="1" applyFont="1" applyFill="1" applyBorder="1" applyAlignment="1">
      <alignment horizontal="right" vertical="top" wrapText="1"/>
    </xf>
    <xf numFmtId="3" fontId="4" fillId="7" borderId="43" xfId="0" applyNumberFormat="1" applyFont="1" applyFill="1" applyBorder="1" applyAlignment="1">
      <alignment horizontal="right" vertical="top" wrapText="1"/>
    </xf>
    <xf numFmtId="0" fontId="4" fillId="24" borderId="22" xfId="0" applyFont="1" applyFill="1" applyBorder="1" applyAlignment="1">
      <alignment vertical="top" wrapText="1"/>
    </xf>
    <xf numFmtId="0" fontId="4" fillId="7" borderId="22" xfId="0" applyFont="1" applyFill="1" applyBorder="1" applyAlignment="1" quotePrefix="1">
      <alignment horizontal="center" vertical="top" wrapText="1"/>
    </xf>
    <xf numFmtId="0" fontId="4" fillId="7" borderId="34" xfId="0" applyFont="1" applyFill="1" applyBorder="1" applyAlignment="1">
      <alignment vertical="top" wrapText="1"/>
    </xf>
    <xf numFmtId="0" fontId="1" fillId="7" borderId="0" xfId="0" applyFont="1" applyFill="1" applyAlignment="1">
      <alignment/>
    </xf>
    <xf numFmtId="0" fontId="4" fillId="7" borderId="25" xfId="0" applyFont="1" applyFill="1" applyBorder="1" applyAlignment="1" quotePrefix="1">
      <alignment horizontal="center" vertical="top" wrapText="1"/>
    </xf>
    <xf numFmtId="0" fontId="4" fillId="7" borderId="22" xfId="0" applyFont="1" applyFill="1" applyBorder="1" applyAlignment="1">
      <alignment vertical="top" wrapText="1"/>
    </xf>
    <xf numFmtId="0" fontId="4" fillId="7" borderId="25" xfId="0" applyFont="1" applyFill="1" applyBorder="1" applyAlignment="1">
      <alignment vertical="top" wrapText="1"/>
    </xf>
    <xf numFmtId="0" fontId="4" fillId="7" borderId="28" xfId="0" applyFont="1" applyFill="1" applyBorder="1" applyAlignment="1">
      <alignment vertical="top" wrapText="1"/>
    </xf>
    <xf numFmtId="0" fontId="14" fillId="24" borderId="18" xfId="0" applyFont="1" applyFill="1" applyBorder="1" applyAlignment="1">
      <alignment vertical="top" wrapText="1"/>
    </xf>
    <xf numFmtId="0" fontId="14" fillId="7" borderId="34" xfId="0" applyFont="1" applyFill="1" applyBorder="1" applyAlignment="1">
      <alignment vertical="top" wrapText="1"/>
    </xf>
    <xf numFmtId="0" fontId="14" fillId="7" borderId="22" xfId="0" applyFont="1" applyFill="1" applyBorder="1" applyAlignment="1">
      <alignment vertical="top" wrapText="1"/>
    </xf>
    <xf numFmtId="0" fontId="14" fillId="24" borderId="22" xfId="0" applyFont="1" applyFill="1" applyBorder="1" applyAlignment="1">
      <alignment vertical="top" wrapText="1"/>
    </xf>
    <xf numFmtId="0" fontId="14" fillId="24" borderId="25" xfId="0" applyFont="1" applyFill="1" applyBorder="1" applyAlignment="1">
      <alignment vertical="top" wrapText="1"/>
    </xf>
    <xf numFmtId="0" fontId="14" fillId="7" borderId="25" xfId="0" applyFont="1" applyFill="1" applyBorder="1" applyAlignment="1">
      <alignment vertical="top" wrapText="1"/>
    </xf>
    <xf numFmtId="0" fontId="14" fillId="7" borderId="28" xfId="0" applyFont="1" applyFill="1" applyBorder="1" applyAlignment="1">
      <alignment vertical="top" wrapText="1"/>
    </xf>
    <xf numFmtId="3" fontId="1" fillId="26" borderId="0" xfId="0" applyNumberFormat="1" applyFont="1" applyFill="1" applyBorder="1" applyAlignment="1">
      <alignment horizontal="right" vertical="center"/>
    </xf>
    <xf numFmtId="3" fontId="4" fillId="24" borderId="18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 horizontal="center" vertical="top" wrapText="1"/>
    </xf>
    <xf numFmtId="3" fontId="14" fillId="0" borderId="18" xfId="0" applyNumberFormat="1" applyFont="1" applyFill="1" applyBorder="1" applyAlignment="1">
      <alignment horizontal="right" vertical="top" wrapText="1"/>
    </xf>
    <xf numFmtId="3" fontId="4" fillId="0" borderId="42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24" borderId="42" xfId="0" applyNumberFormat="1" applyFont="1" applyFill="1" applyBorder="1" applyAlignment="1">
      <alignment horizontal="center" vertical="center" wrapText="1"/>
    </xf>
    <xf numFmtId="3" fontId="2" fillId="24" borderId="29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left" indent="4"/>
    </xf>
    <xf numFmtId="0" fontId="4" fillId="0" borderId="25" xfId="0" applyFont="1" applyFill="1" applyBorder="1" applyAlignment="1">
      <alignment horizontal="left" indent="10"/>
    </xf>
    <xf numFmtId="0" fontId="4" fillId="0" borderId="28" xfId="0" applyFont="1" applyFill="1" applyBorder="1" applyAlignment="1">
      <alignment horizontal="left" indent="10"/>
    </xf>
    <xf numFmtId="0" fontId="1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18" xfId="0" applyFont="1" applyBorder="1" applyAlignment="1">
      <alignment horizontal="center" wrapText="1"/>
    </xf>
    <xf numFmtId="176" fontId="22" fillId="0" borderId="18" xfId="0" applyNumberFormat="1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81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left" indent="1"/>
      <protection/>
    </xf>
    <xf numFmtId="0" fontId="1" fillId="0" borderId="18" xfId="0" applyFont="1" applyFill="1" applyBorder="1" applyAlignment="1">
      <alignment horizontal="left" indent="4"/>
    </xf>
    <xf numFmtId="0" fontId="1" fillId="0" borderId="18" xfId="0" applyFont="1" applyFill="1" applyBorder="1" applyAlignment="1">
      <alignment horizontal="left" indent="10"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vertical="top" wrapText="1"/>
    </xf>
    <xf numFmtId="0" fontId="24" fillId="0" borderId="18" xfId="0" applyFont="1" applyFill="1" applyBorder="1" applyAlignment="1" applyProtection="1">
      <alignment horizontal="left" indent="1"/>
      <protection/>
    </xf>
    <xf numFmtId="0" fontId="24" fillId="0" borderId="18" xfId="0" applyFont="1" applyFill="1" applyBorder="1" applyAlignment="1" applyProtection="1">
      <alignment horizontal="left" indent="5"/>
      <protection/>
    </xf>
    <xf numFmtId="0" fontId="24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top" wrapText="1"/>
    </xf>
    <xf numFmtId="1" fontId="21" fillId="0" borderId="41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left" vertical="center" indent="4"/>
    </xf>
    <xf numFmtId="0" fontId="4" fillId="0" borderId="22" xfId="0" applyFont="1" applyFill="1" applyBorder="1" applyAlignment="1">
      <alignment horizontal="left" vertical="center" indent="4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21" fillId="0" borderId="18" xfId="0" applyFont="1" applyBorder="1" applyAlignment="1">
      <alignment horizontal="center"/>
    </xf>
    <xf numFmtId="176" fontId="21" fillId="0" borderId="18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0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176" fontId="34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5" fillId="24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181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6" fontId="22" fillId="0" borderId="18" xfId="0" applyNumberFormat="1" applyFont="1" applyBorder="1" applyAlignment="1" quotePrefix="1">
      <alignment horizontal="center" wrapText="1"/>
    </xf>
    <xf numFmtId="0" fontId="22" fillId="0" borderId="41" xfId="0" applyFont="1" applyBorder="1" applyAlignment="1">
      <alignment horizontal="center" wrapText="1"/>
    </xf>
    <xf numFmtId="176" fontId="22" fillId="0" borderId="4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6" fillId="0" borderId="18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justify"/>
    </xf>
    <xf numFmtId="0" fontId="38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1" fillId="24" borderId="18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1" fillId="26" borderId="18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26" fillId="24" borderId="18" xfId="0" applyFont="1" applyFill="1" applyBorder="1" applyAlignment="1">
      <alignment/>
    </xf>
    <xf numFmtId="0" fontId="26" fillId="24" borderId="18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vertical="center" wrapText="1"/>
    </xf>
    <xf numFmtId="3" fontId="4" fillId="24" borderId="49" xfId="0" applyNumberFormat="1" applyFont="1" applyFill="1" applyBorder="1" applyAlignment="1">
      <alignment horizontal="left" vertical="center" wrapText="1"/>
    </xf>
    <xf numFmtId="3" fontId="4" fillId="24" borderId="45" xfId="0" applyNumberFormat="1" applyFont="1" applyFill="1" applyBorder="1" applyAlignment="1" quotePrefix="1">
      <alignment vertical="center" wrapText="1"/>
    </xf>
    <xf numFmtId="3" fontId="0" fillId="0" borderId="49" xfId="0" applyNumberFormat="1" applyFont="1" applyBorder="1" applyAlignment="1">
      <alignment vertical="center" wrapText="1"/>
    </xf>
    <xf numFmtId="3" fontId="4" fillId="24" borderId="46" xfId="0" applyNumberFormat="1" applyFont="1" applyFill="1" applyBorder="1" applyAlignment="1" quotePrefix="1">
      <alignment horizontal="left" vertical="center" wrapText="1"/>
    </xf>
    <xf numFmtId="3" fontId="4" fillId="24" borderId="57" xfId="0" applyNumberFormat="1" applyFont="1" applyFill="1" applyBorder="1" applyAlignment="1">
      <alignment horizontal="left" vertical="center" wrapText="1"/>
    </xf>
    <xf numFmtId="3" fontId="4" fillId="24" borderId="49" xfId="0" applyNumberFormat="1" applyFont="1" applyFill="1" applyBorder="1" applyAlignment="1" quotePrefix="1">
      <alignment horizontal="left" vertical="center" wrapText="1"/>
    </xf>
    <xf numFmtId="3" fontId="4" fillId="24" borderId="13" xfId="0" applyNumberFormat="1" applyFont="1" applyFill="1" applyBorder="1" applyAlignment="1">
      <alignment vertical="top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24" borderId="45" xfId="0" applyNumberFormat="1" applyFont="1" applyFill="1" applyBorder="1" applyAlignment="1" quotePrefix="1">
      <alignment vertical="top" wrapText="1"/>
    </xf>
    <xf numFmtId="3" fontId="4" fillId="24" borderId="52" xfId="0" applyNumberFormat="1" applyFont="1" applyFill="1" applyBorder="1" applyAlignment="1">
      <alignment vertical="top" wrapText="1"/>
    </xf>
    <xf numFmtId="3" fontId="4" fillId="24" borderId="29" xfId="0" applyNumberFormat="1" applyFont="1" applyFill="1" applyBorder="1" applyAlignment="1">
      <alignment vertical="top" wrapText="1"/>
    </xf>
    <xf numFmtId="3" fontId="4" fillId="24" borderId="31" xfId="0" applyNumberFormat="1" applyFont="1" applyFill="1" applyBorder="1" applyAlignment="1">
      <alignment vertical="top" wrapText="1"/>
    </xf>
    <xf numFmtId="3" fontId="4" fillId="24" borderId="30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4" fillId="24" borderId="45" xfId="0" applyNumberFormat="1" applyFont="1" applyFill="1" applyBorder="1" applyAlignment="1" quotePrefix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4" fillId="0" borderId="29" xfId="0" applyNumberFormat="1" applyFont="1" applyFill="1" applyBorder="1" applyAlignment="1" quotePrefix="1">
      <alignment horizontal="left" wrapText="1"/>
    </xf>
    <xf numFmtId="3" fontId="14" fillId="0" borderId="30" xfId="0" applyNumberFormat="1" applyFont="1" applyFill="1" applyBorder="1" applyAlignment="1">
      <alignment horizontal="left" wrapText="1"/>
    </xf>
    <xf numFmtId="3" fontId="4" fillId="0" borderId="42" xfId="0" applyNumberFormat="1" applyFont="1" applyBorder="1" applyAlignment="1">
      <alignment horizontal="center" vertical="center" wrapText="1"/>
    </xf>
    <xf numFmtId="3" fontId="14" fillId="24" borderId="13" xfId="0" applyNumberFormat="1" applyFont="1" applyFill="1" applyBorder="1" applyAlignment="1">
      <alignment vertical="top" wrapText="1"/>
    </xf>
    <xf numFmtId="3" fontId="14" fillId="24" borderId="37" xfId="0" applyNumberFormat="1" applyFont="1" applyFill="1" applyBorder="1" applyAlignment="1">
      <alignment vertical="top" wrapText="1"/>
    </xf>
    <xf numFmtId="3" fontId="14" fillId="24" borderId="29" xfId="0" applyNumberFormat="1" applyFont="1" applyFill="1" applyBorder="1" applyAlignment="1">
      <alignment vertical="top" wrapText="1"/>
    </xf>
    <xf numFmtId="3" fontId="14" fillId="24" borderId="30" xfId="0" applyNumberFormat="1" applyFont="1" applyFill="1" applyBorder="1" applyAlignment="1">
      <alignment vertical="top" wrapText="1"/>
    </xf>
    <xf numFmtId="0" fontId="35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center" vertical="center" wrapText="1"/>
    </xf>
    <xf numFmtId="3" fontId="4" fillId="24" borderId="42" xfId="0" applyNumberFormat="1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3" fontId="4" fillId="24" borderId="41" xfId="0" applyNumberFormat="1" applyFont="1" applyFill="1" applyBorder="1" applyAlignment="1">
      <alignment horizontal="center" vertical="center" wrapText="1"/>
    </xf>
    <xf numFmtId="3" fontId="14" fillId="24" borderId="29" xfId="0" applyNumberFormat="1" applyFont="1" applyFill="1" applyBorder="1" applyAlignment="1">
      <alignment horizontal="left" vertical="top" wrapText="1"/>
    </xf>
    <xf numFmtId="3" fontId="14" fillId="24" borderId="30" xfId="0" applyNumberFormat="1" applyFont="1" applyFill="1" applyBorder="1" applyAlignment="1">
      <alignment horizontal="left" vertical="top" wrapText="1"/>
    </xf>
    <xf numFmtId="3" fontId="14" fillId="24" borderId="29" xfId="0" applyNumberFormat="1" applyFont="1" applyFill="1" applyBorder="1" applyAlignment="1">
      <alignment horizontal="center" vertical="top" wrapText="1"/>
    </xf>
    <xf numFmtId="3" fontId="14" fillId="24" borderId="31" xfId="0" applyNumberFormat="1" applyFont="1" applyFill="1" applyBorder="1" applyAlignment="1">
      <alignment horizontal="center" vertical="top" wrapText="1"/>
    </xf>
    <xf numFmtId="3" fontId="14" fillId="24" borderId="30" xfId="0" applyNumberFormat="1" applyFont="1" applyFill="1" applyBorder="1" applyAlignment="1">
      <alignment horizontal="center" vertical="top" wrapText="1"/>
    </xf>
    <xf numFmtId="3" fontId="4" fillId="24" borderId="0" xfId="0" applyNumberFormat="1" applyFont="1" applyFill="1" applyBorder="1" applyAlignment="1">
      <alignment vertical="top" wrapText="1"/>
    </xf>
    <xf numFmtId="3" fontId="4" fillId="24" borderId="37" xfId="0" applyNumberFormat="1" applyFont="1" applyFill="1" applyBorder="1" applyAlignment="1">
      <alignment vertical="top" wrapText="1"/>
    </xf>
    <xf numFmtId="0" fontId="4" fillId="0" borderId="39" xfId="0" applyFont="1" applyFill="1" applyBorder="1" applyAlignment="1" quotePrefix="1">
      <alignment horizontal="left" vertical="center" indent="2"/>
    </xf>
    <xf numFmtId="0" fontId="4" fillId="0" borderId="24" xfId="0" applyFont="1" applyFill="1" applyBorder="1" applyAlignment="1" quotePrefix="1">
      <alignment horizontal="left" vertical="center" indent="2"/>
    </xf>
    <xf numFmtId="0" fontId="4" fillId="7" borderId="39" xfId="0" applyFont="1" applyFill="1" applyBorder="1" applyAlignment="1" quotePrefix="1">
      <alignment horizontal="left" vertical="center" indent="2"/>
    </xf>
    <xf numFmtId="0" fontId="4" fillId="7" borderId="24" xfId="0" applyFont="1" applyFill="1" applyBorder="1" applyAlignment="1" quotePrefix="1">
      <alignment horizontal="left" vertical="center" indent="2"/>
    </xf>
    <xf numFmtId="3" fontId="4" fillId="24" borderId="45" xfId="0" applyNumberFormat="1" applyFont="1" applyFill="1" applyBorder="1" applyAlignment="1" quotePrefix="1">
      <alignment horizontal="left" vertical="top"/>
    </xf>
    <xf numFmtId="3" fontId="4" fillId="24" borderId="49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3" fontId="4" fillId="24" borderId="51" xfId="0" applyNumberFormat="1" applyFont="1" applyFill="1" applyBorder="1" applyAlignment="1" quotePrefix="1">
      <alignment horizontal="left" vertical="top"/>
    </xf>
    <xf numFmtId="3" fontId="4" fillId="24" borderId="55" xfId="0" applyNumberFormat="1" applyFont="1" applyFill="1" applyBorder="1" applyAlignment="1">
      <alignment horizontal="left" vertical="top"/>
    </xf>
    <xf numFmtId="3" fontId="4" fillId="24" borderId="52" xfId="0" applyNumberFormat="1" applyFont="1" applyFill="1" applyBorder="1" applyAlignment="1" quotePrefix="1">
      <alignment horizontal="left" vertical="top"/>
    </xf>
    <xf numFmtId="3" fontId="4" fillId="24" borderId="45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vertical="top" wrapText="1"/>
    </xf>
    <xf numFmtId="3" fontId="4" fillId="0" borderId="31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top" wrapText="1"/>
    </xf>
    <xf numFmtId="3" fontId="4" fillId="24" borderId="45" xfId="0" applyNumberFormat="1" applyFont="1" applyFill="1" applyBorder="1" applyAlignment="1">
      <alignment vertical="center" wrapText="1"/>
    </xf>
    <xf numFmtId="3" fontId="4" fillId="24" borderId="49" xfId="0" applyNumberFormat="1" applyFont="1" applyFill="1" applyBorder="1" applyAlignment="1">
      <alignment vertical="center" wrapText="1"/>
    </xf>
    <xf numFmtId="3" fontId="4" fillId="24" borderId="42" xfId="0" applyNumberFormat="1" applyFont="1" applyFill="1" applyBorder="1" applyAlignment="1">
      <alignment horizontal="center" vertical="top"/>
    </xf>
    <xf numFmtId="3" fontId="4" fillId="24" borderId="12" xfId="0" applyNumberFormat="1" applyFont="1" applyFill="1" applyBorder="1" applyAlignment="1">
      <alignment horizontal="center" vertical="top"/>
    </xf>
    <xf numFmtId="3" fontId="4" fillId="24" borderId="41" xfId="0" applyNumberFormat="1" applyFont="1" applyFill="1" applyBorder="1" applyAlignment="1">
      <alignment horizontal="center" vertical="top"/>
    </xf>
    <xf numFmtId="3" fontId="4" fillId="24" borderId="46" xfId="0" applyNumberFormat="1" applyFont="1" applyFill="1" applyBorder="1" applyAlignment="1" quotePrefix="1">
      <alignment horizontal="left" vertical="top"/>
    </xf>
    <xf numFmtId="3" fontId="4" fillId="24" borderId="57" xfId="0" applyNumberFormat="1" applyFont="1" applyFill="1" applyBorder="1" applyAlignment="1">
      <alignment horizontal="left" vertical="top"/>
    </xf>
    <xf numFmtId="3" fontId="4" fillId="24" borderId="53" xfId="0" applyNumberFormat="1" applyFont="1" applyFill="1" applyBorder="1" applyAlignment="1" quotePrefix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" fontId="4" fillId="24" borderId="11" xfId="0" applyNumberFormat="1" applyFont="1" applyFill="1" applyBorder="1" applyAlignment="1" quotePrefix="1">
      <alignment horizontal="left" vertical="top"/>
    </xf>
    <xf numFmtId="3" fontId="4" fillId="24" borderId="40" xfId="0" applyNumberFormat="1" applyFont="1" applyFill="1" applyBorder="1" applyAlignment="1">
      <alignment horizontal="left" vertical="top"/>
    </xf>
    <xf numFmtId="3" fontId="4" fillId="24" borderId="48" xfId="0" applyNumberFormat="1" applyFont="1" applyFill="1" applyBorder="1" applyAlignment="1" quotePrefix="1">
      <alignment horizontal="left" vertical="top"/>
    </xf>
    <xf numFmtId="3" fontId="4" fillId="24" borderId="59" xfId="0" applyNumberFormat="1" applyFont="1" applyFill="1" applyBorder="1" applyAlignment="1">
      <alignment horizontal="left" vertical="top"/>
    </xf>
    <xf numFmtId="3" fontId="4" fillId="24" borderId="47" xfId="0" applyNumberFormat="1" applyFont="1" applyFill="1" applyBorder="1" applyAlignment="1" quotePrefix="1">
      <alignment vertical="top" wrapText="1"/>
    </xf>
    <xf numFmtId="3" fontId="4" fillId="24" borderId="54" xfId="0" applyNumberFormat="1" applyFont="1" applyFill="1" applyBorder="1" applyAlignment="1">
      <alignment vertical="top" wrapText="1"/>
    </xf>
    <xf numFmtId="3" fontId="4" fillId="7" borderId="45" xfId="0" applyNumberFormat="1" applyFont="1" applyFill="1" applyBorder="1" applyAlignment="1">
      <alignment vertical="top"/>
    </xf>
    <xf numFmtId="3" fontId="0" fillId="7" borderId="60" xfId="0" applyNumberFormat="1" applyFont="1" applyFill="1" applyBorder="1" applyAlignment="1">
      <alignment vertical="top"/>
    </xf>
    <xf numFmtId="3" fontId="0" fillId="7" borderId="49" xfId="0" applyNumberFormat="1" applyFont="1" applyFill="1" applyBorder="1" applyAlignment="1">
      <alignment vertical="top"/>
    </xf>
    <xf numFmtId="3" fontId="4" fillId="24" borderId="44" xfId="0" applyNumberFormat="1" applyFont="1" applyFill="1" applyBorder="1" applyAlignment="1">
      <alignment vertical="top" wrapText="1"/>
    </xf>
    <xf numFmtId="3" fontId="4" fillId="24" borderId="51" xfId="0" applyNumberFormat="1" applyFont="1" applyFill="1" applyBorder="1" applyAlignment="1">
      <alignment vertical="top" wrapText="1"/>
    </xf>
    <xf numFmtId="3" fontId="4" fillId="24" borderId="55" xfId="0" applyNumberFormat="1" applyFont="1" applyFill="1" applyBorder="1" applyAlignment="1">
      <alignment vertical="top" wrapText="1"/>
    </xf>
    <xf numFmtId="3" fontId="4" fillId="24" borderId="49" xfId="0" applyNumberFormat="1" applyFont="1" applyFill="1" applyBorder="1" applyAlignment="1">
      <alignment vertical="top" wrapText="1"/>
    </xf>
    <xf numFmtId="3" fontId="4" fillId="7" borderId="45" xfId="0" applyNumberFormat="1" applyFont="1" applyFill="1" applyBorder="1" applyAlignment="1">
      <alignment horizontal="left" vertical="center"/>
    </xf>
    <xf numFmtId="3" fontId="4" fillId="7" borderId="52" xfId="0" applyNumberFormat="1" applyFont="1" applyFill="1" applyBorder="1" applyAlignment="1">
      <alignment horizontal="left" vertical="center"/>
    </xf>
    <xf numFmtId="3" fontId="4" fillId="7" borderId="49" xfId="0" applyNumberFormat="1" applyFont="1" applyFill="1" applyBorder="1" applyAlignment="1">
      <alignment horizontal="left" vertical="center"/>
    </xf>
    <xf numFmtId="3" fontId="4" fillId="7" borderId="47" xfId="0" applyNumberFormat="1" applyFont="1" applyFill="1" applyBorder="1" applyAlignment="1">
      <alignment horizontal="left" vertical="top" wrapText="1"/>
    </xf>
    <xf numFmtId="3" fontId="4" fillId="7" borderId="54" xfId="0" applyNumberFormat="1" applyFont="1" applyFill="1" applyBorder="1" applyAlignment="1">
      <alignment horizontal="left" vertical="top" wrapText="1"/>
    </xf>
    <xf numFmtId="3" fontId="4" fillId="7" borderId="56" xfId="0" applyNumberFormat="1" applyFont="1" applyFill="1" applyBorder="1" applyAlignment="1">
      <alignment horizontal="left" vertical="top" wrapText="1"/>
    </xf>
    <xf numFmtId="3" fontId="4" fillId="7" borderId="52" xfId="0" applyNumberFormat="1" applyFont="1" applyFill="1" applyBorder="1" applyAlignment="1">
      <alignment vertical="top"/>
    </xf>
    <xf numFmtId="3" fontId="4" fillId="7" borderId="49" xfId="0" applyNumberFormat="1" applyFont="1" applyFill="1" applyBorder="1" applyAlignment="1">
      <alignment vertical="top"/>
    </xf>
    <xf numFmtId="3" fontId="4" fillId="24" borderId="46" xfId="0" applyNumberFormat="1" applyFont="1" applyFill="1" applyBorder="1" applyAlignment="1" quotePrefix="1">
      <alignment horizontal="left" vertical="top" wrapText="1"/>
    </xf>
    <xf numFmtId="3" fontId="4" fillId="24" borderId="53" xfId="0" applyNumberFormat="1" applyFont="1" applyFill="1" applyBorder="1" applyAlignment="1">
      <alignment horizontal="left" vertical="top" wrapText="1"/>
    </xf>
    <xf numFmtId="3" fontId="4" fillId="24" borderId="57" xfId="0" applyNumberFormat="1" applyFont="1" applyFill="1" applyBorder="1" applyAlignment="1">
      <alignment horizontal="left" vertical="top" wrapText="1"/>
    </xf>
    <xf numFmtId="3" fontId="14" fillId="24" borderId="16" xfId="0" applyNumberFormat="1" applyFont="1" applyFill="1" applyBorder="1" applyAlignment="1">
      <alignment vertical="top" wrapText="1"/>
    </xf>
    <xf numFmtId="3" fontId="14" fillId="24" borderId="33" xfId="0" applyNumberFormat="1" applyFont="1" applyFill="1" applyBorder="1" applyAlignment="1">
      <alignment vertical="top" wrapText="1"/>
    </xf>
    <xf numFmtId="3" fontId="14" fillId="24" borderId="32" xfId="0" applyNumberFormat="1" applyFont="1" applyFill="1" applyBorder="1" applyAlignment="1">
      <alignment vertical="top" wrapText="1"/>
    </xf>
    <xf numFmtId="3" fontId="14" fillId="24" borderId="11" xfId="0" applyNumberFormat="1" applyFont="1" applyFill="1" applyBorder="1" applyAlignment="1">
      <alignment vertical="top" wrapText="1"/>
    </xf>
    <xf numFmtId="3" fontId="14" fillId="24" borderId="17" xfId="0" applyNumberFormat="1" applyFont="1" applyFill="1" applyBorder="1" applyAlignment="1">
      <alignment vertical="top" wrapText="1"/>
    </xf>
    <xf numFmtId="3" fontId="14" fillId="24" borderId="40" xfId="0" applyNumberFormat="1" applyFont="1" applyFill="1" applyBorder="1" applyAlignment="1">
      <alignment vertical="top" wrapText="1"/>
    </xf>
    <xf numFmtId="3" fontId="14" fillId="24" borderId="42" xfId="0" applyNumberFormat="1" applyFont="1" applyFill="1" applyBorder="1" applyAlignment="1">
      <alignment horizontal="right" vertical="top" wrapText="1"/>
    </xf>
    <xf numFmtId="3" fontId="14" fillId="24" borderId="41" xfId="0" applyNumberFormat="1" applyFont="1" applyFill="1" applyBorder="1" applyAlignment="1">
      <alignment horizontal="right" vertical="top" wrapText="1"/>
    </xf>
    <xf numFmtId="3" fontId="4" fillId="24" borderId="42" xfId="0" applyNumberFormat="1" applyFont="1" applyFill="1" applyBorder="1" applyAlignment="1">
      <alignment horizontal="center" vertical="top" wrapText="1"/>
    </xf>
    <xf numFmtId="3" fontId="4" fillId="24" borderId="41" xfId="0" applyNumberFormat="1" applyFont="1" applyFill="1" applyBorder="1" applyAlignment="1">
      <alignment horizontal="center" vertical="top" wrapText="1"/>
    </xf>
    <xf numFmtId="49" fontId="4" fillId="24" borderId="29" xfId="0" applyNumberFormat="1" applyFont="1" applyFill="1" applyBorder="1" applyAlignment="1" quotePrefix="1">
      <alignment horizontal="left" vertical="top" wrapText="1"/>
    </xf>
    <xf numFmtId="49" fontId="4" fillId="24" borderId="31" xfId="0" applyNumberFormat="1" applyFont="1" applyFill="1" applyBorder="1" applyAlignment="1">
      <alignment vertical="top" wrapText="1"/>
    </xf>
    <xf numFmtId="49" fontId="4" fillId="24" borderId="30" xfId="0" applyNumberFormat="1" applyFont="1" applyFill="1" applyBorder="1" applyAlignment="1">
      <alignment vertical="top" wrapText="1"/>
    </xf>
    <xf numFmtId="0" fontId="4" fillId="7" borderId="61" xfId="0" applyFont="1" applyFill="1" applyBorder="1" applyAlignment="1" quotePrefix="1">
      <alignment horizontal="left" vertical="center" indent="2"/>
    </xf>
    <xf numFmtId="0" fontId="4" fillId="7" borderId="21" xfId="0" applyFont="1" applyFill="1" applyBorder="1" applyAlignment="1" quotePrefix="1">
      <alignment horizontal="left" vertical="center" indent="2"/>
    </xf>
    <xf numFmtId="3" fontId="4" fillId="24" borderId="47" xfId="0" applyNumberFormat="1" applyFont="1" applyFill="1" applyBorder="1" applyAlignment="1">
      <alignment vertical="top" wrapText="1"/>
    </xf>
    <xf numFmtId="3" fontId="1" fillId="24" borderId="16" xfId="0" applyNumberFormat="1" applyFont="1" applyFill="1" applyBorder="1" applyAlignment="1">
      <alignment horizontal="right" vertical="center"/>
    </xf>
    <xf numFmtId="3" fontId="1" fillId="24" borderId="32" xfId="0" applyNumberFormat="1" applyFont="1" applyFill="1" applyBorder="1" applyAlignment="1">
      <alignment horizontal="right" vertical="center"/>
    </xf>
    <xf numFmtId="3" fontId="2" fillId="24" borderId="29" xfId="0" applyNumberFormat="1" applyFont="1" applyFill="1" applyBorder="1" applyAlignment="1">
      <alignment horizontal="right" vertical="center"/>
    </xf>
    <xf numFmtId="3" fontId="2" fillId="24" borderId="30" xfId="0" applyNumberFormat="1" applyFont="1" applyFill="1" applyBorder="1" applyAlignment="1">
      <alignment horizontal="right" vertical="center"/>
    </xf>
    <xf numFmtId="3" fontId="1" fillId="24" borderId="38" xfId="0" applyNumberFormat="1" applyFont="1" applyFill="1" applyBorder="1" applyAlignment="1">
      <alignment horizontal="center" vertical="center"/>
    </xf>
    <xf numFmtId="3" fontId="1" fillId="24" borderId="36" xfId="0" applyNumberFormat="1" applyFont="1" applyFill="1" applyBorder="1" applyAlignment="1">
      <alignment horizontal="center" vertical="center"/>
    </xf>
    <xf numFmtId="3" fontId="1" fillId="24" borderId="40" xfId="0" applyNumberFormat="1" applyFont="1" applyFill="1" applyBorder="1" applyAlignment="1">
      <alignment horizontal="center" vertical="center"/>
    </xf>
    <xf numFmtId="3" fontId="1" fillId="24" borderId="37" xfId="0" applyNumberFormat="1" applyFont="1" applyFill="1" applyBorder="1" applyAlignment="1">
      <alignment horizontal="center" vertical="center"/>
    </xf>
    <xf numFmtId="3" fontId="1" fillId="24" borderId="38" xfId="0" applyNumberFormat="1" applyFont="1" applyFill="1" applyBorder="1" applyAlignment="1">
      <alignment horizontal="left" vertical="center" wrapText="1"/>
    </xf>
    <xf numFmtId="3" fontId="1" fillId="24" borderId="35" xfId="0" applyNumberFormat="1" applyFont="1" applyFill="1" applyBorder="1" applyAlignment="1">
      <alignment horizontal="left" vertical="center" wrapText="1"/>
    </xf>
    <xf numFmtId="3" fontId="1" fillId="24" borderId="36" xfId="0" applyNumberFormat="1" applyFont="1" applyFill="1" applyBorder="1" applyAlignment="1">
      <alignment horizontal="left" vertical="center" wrapText="1"/>
    </xf>
    <xf numFmtId="3" fontId="1" fillId="24" borderId="16" xfId="0" applyNumberFormat="1" applyFont="1" applyFill="1" applyBorder="1" applyAlignment="1" quotePrefix="1">
      <alignment horizontal="left" vertical="center" wrapText="1"/>
    </xf>
    <xf numFmtId="3" fontId="1" fillId="24" borderId="33" xfId="0" applyNumberFormat="1" applyFont="1" applyFill="1" applyBorder="1" applyAlignment="1" quotePrefix="1">
      <alignment horizontal="left" vertical="center" wrapText="1"/>
    </xf>
    <xf numFmtId="3" fontId="1" fillId="24" borderId="32" xfId="0" applyNumberFormat="1" applyFont="1" applyFill="1" applyBorder="1" applyAlignment="1" quotePrefix="1">
      <alignment horizontal="left" vertical="center" wrapText="1"/>
    </xf>
    <xf numFmtId="3" fontId="1" fillId="24" borderId="29" xfId="0" applyNumberFormat="1" applyFont="1" applyFill="1" applyBorder="1" applyAlignment="1">
      <alignment horizontal="right" vertical="center"/>
    </xf>
    <xf numFmtId="3" fontId="1" fillId="24" borderId="30" xfId="0" applyNumberFormat="1" applyFont="1" applyFill="1" applyBorder="1" applyAlignment="1">
      <alignment horizontal="right" vertical="center"/>
    </xf>
    <xf numFmtId="3" fontId="1" fillId="24" borderId="38" xfId="0" applyNumberFormat="1" applyFont="1" applyFill="1" applyBorder="1" applyAlignment="1">
      <alignment horizontal="right" vertical="center"/>
    </xf>
    <xf numFmtId="3" fontId="1" fillId="24" borderId="36" xfId="0" applyNumberFormat="1" applyFont="1" applyFill="1" applyBorder="1" applyAlignment="1">
      <alignment horizontal="right" vertical="center"/>
    </xf>
    <xf numFmtId="3" fontId="1" fillId="24" borderId="21" xfId="0" applyNumberFormat="1" applyFont="1" applyFill="1" applyBorder="1" applyAlignment="1">
      <alignment horizontal="right" vertical="center"/>
    </xf>
    <xf numFmtId="3" fontId="1" fillId="24" borderId="61" xfId="0" applyNumberFormat="1" applyFont="1" applyFill="1" applyBorder="1" applyAlignment="1">
      <alignment horizontal="right" vertical="center"/>
    </xf>
    <xf numFmtId="3" fontId="1" fillId="24" borderId="39" xfId="0" applyNumberFormat="1" applyFont="1" applyFill="1" applyBorder="1" applyAlignment="1">
      <alignment horizontal="right" vertical="top" wrapText="1"/>
    </xf>
    <xf numFmtId="3" fontId="1" fillId="24" borderId="24" xfId="0" applyNumberFormat="1" applyFont="1" applyFill="1" applyBorder="1" applyAlignment="1">
      <alignment horizontal="right" vertical="top" wrapText="1"/>
    </xf>
    <xf numFmtId="3" fontId="1" fillId="24" borderId="58" xfId="0" applyNumberFormat="1" applyFont="1" applyFill="1" applyBorder="1" applyAlignment="1">
      <alignment horizontal="right" vertical="center"/>
    </xf>
    <xf numFmtId="3" fontId="1" fillId="24" borderId="27" xfId="0" applyNumberFormat="1" applyFont="1" applyFill="1" applyBorder="1" applyAlignment="1">
      <alignment horizontal="right" vertical="center"/>
    </xf>
    <xf numFmtId="3" fontId="1" fillId="24" borderId="58" xfId="0" applyNumberFormat="1" applyFont="1" applyFill="1" applyBorder="1" applyAlignment="1">
      <alignment horizontal="center" vertical="center"/>
    </xf>
    <xf numFmtId="3" fontId="1" fillId="24" borderId="27" xfId="0" applyNumberFormat="1" applyFont="1" applyFill="1" applyBorder="1" applyAlignment="1">
      <alignment horizontal="center" vertical="center"/>
    </xf>
    <xf numFmtId="3" fontId="1" fillId="24" borderId="24" xfId="0" applyNumberFormat="1" applyFont="1" applyFill="1" applyBorder="1" applyAlignment="1">
      <alignment horizontal="right" vertical="center"/>
    </xf>
    <xf numFmtId="3" fontId="1" fillId="24" borderId="39" xfId="0" applyNumberFormat="1" applyFont="1" applyFill="1" applyBorder="1" applyAlignment="1">
      <alignment horizontal="right" vertical="center"/>
    </xf>
    <xf numFmtId="3" fontId="1" fillId="24" borderId="42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41" xfId="0" applyNumberFormat="1" applyFont="1" applyFill="1" applyBorder="1" applyAlignment="1">
      <alignment horizontal="center" vertical="center" wrapText="1"/>
    </xf>
    <xf numFmtId="3" fontId="1" fillId="24" borderId="39" xfId="0" applyNumberFormat="1" applyFont="1" applyFill="1" applyBorder="1" applyAlignment="1">
      <alignment horizontal="center"/>
    </xf>
    <xf numFmtId="3" fontId="1" fillId="24" borderId="24" xfId="0" applyNumberFormat="1" applyFont="1" applyFill="1" applyBorder="1" applyAlignment="1">
      <alignment horizontal="center"/>
    </xf>
    <xf numFmtId="3" fontId="1" fillId="24" borderId="22" xfId="0" applyNumberFormat="1" applyFont="1" applyFill="1" applyBorder="1" applyAlignment="1">
      <alignment horizontal="center" vertical="center"/>
    </xf>
    <xf numFmtId="3" fontId="1" fillId="24" borderId="25" xfId="0" applyNumberFormat="1" applyFont="1" applyFill="1" applyBorder="1" applyAlignment="1">
      <alignment horizontal="center" vertical="center"/>
    </xf>
    <xf numFmtId="3" fontId="1" fillId="24" borderId="29" xfId="0" applyNumberFormat="1" applyFont="1" applyFill="1" applyBorder="1" applyAlignment="1">
      <alignment horizontal="center" vertical="center"/>
    </xf>
    <xf numFmtId="3" fontId="1" fillId="24" borderId="30" xfId="0" applyNumberFormat="1" applyFont="1" applyFill="1" applyBorder="1" applyAlignment="1">
      <alignment horizontal="center" vertical="center"/>
    </xf>
    <xf numFmtId="3" fontId="1" fillId="24" borderId="13" xfId="0" applyNumberFormat="1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>
      <alignment horizontal="center" vertical="center" wrapText="1"/>
    </xf>
    <xf numFmtId="3" fontId="9" fillId="24" borderId="29" xfId="0" applyNumberFormat="1" applyFont="1" applyFill="1" applyBorder="1" applyAlignment="1">
      <alignment horizontal="center" vertical="center" wrapText="1"/>
    </xf>
    <xf numFmtId="3" fontId="9" fillId="24" borderId="30" xfId="0" applyNumberFormat="1" applyFont="1" applyFill="1" applyBorder="1" applyAlignment="1">
      <alignment horizontal="center" vertical="center" wrapText="1"/>
    </xf>
    <xf numFmtId="3" fontId="9" fillId="24" borderId="29" xfId="0" applyNumberFormat="1" applyFont="1" applyFill="1" applyBorder="1" applyAlignment="1" quotePrefix="1">
      <alignment horizontal="center" vertical="center" wrapText="1"/>
    </xf>
    <xf numFmtId="3" fontId="2" fillId="24" borderId="29" xfId="0" applyNumberFormat="1" applyFont="1" applyFill="1" applyBorder="1" applyAlignment="1">
      <alignment vertical="center" wrapText="1"/>
    </xf>
    <xf numFmtId="3" fontId="2" fillId="24" borderId="31" xfId="0" applyNumberFormat="1" applyFont="1" applyFill="1" applyBorder="1" applyAlignment="1">
      <alignment vertical="center" wrapText="1"/>
    </xf>
    <xf numFmtId="3" fontId="2" fillId="24" borderId="30" xfId="0" applyNumberFormat="1" applyFont="1" applyFill="1" applyBorder="1" applyAlignment="1">
      <alignment vertical="center" wrapText="1"/>
    </xf>
    <xf numFmtId="3" fontId="1" fillId="24" borderId="18" xfId="0" applyNumberFormat="1" applyFont="1" applyFill="1" applyBorder="1" applyAlignment="1">
      <alignment horizontal="center" vertical="center"/>
    </xf>
    <xf numFmtId="3" fontId="1" fillId="24" borderId="18" xfId="0" applyNumberFormat="1" applyFont="1" applyFill="1" applyBorder="1" applyAlignment="1">
      <alignment horizontal="right" vertical="center"/>
    </xf>
    <xf numFmtId="3" fontId="2" fillId="24" borderId="29" xfId="0" applyNumberFormat="1" applyFont="1" applyFill="1" applyBorder="1" applyAlignment="1" quotePrefix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1" fillId="24" borderId="58" xfId="0" applyNumberFormat="1" applyFont="1" applyFill="1" applyBorder="1" applyAlignment="1">
      <alignment vertical="center" wrapText="1"/>
    </xf>
    <xf numFmtId="3" fontId="1" fillId="24" borderId="26" xfId="0" applyNumberFormat="1" applyFont="1" applyFill="1" applyBorder="1" applyAlignment="1">
      <alignment vertical="center" wrapText="1"/>
    </xf>
    <xf numFmtId="3" fontId="1" fillId="24" borderId="27" xfId="0" applyNumberFormat="1" applyFont="1" applyFill="1" applyBorder="1" applyAlignment="1">
      <alignment vertical="center" wrapText="1"/>
    </xf>
    <xf numFmtId="3" fontId="1" fillId="24" borderId="31" xfId="0" applyNumberFormat="1" applyFont="1" applyFill="1" applyBorder="1" applyAlignment="1">
      <alignment horizontal="left" vertical="top"/>
    </xf>
    <xf numFmtId="3" fontId="1" fillId="24" borderId="31" xfId="0" applyNumberFormat="1" applyFont="1" applyFill="1" applyBorder="1" applyAlignment="1" quotePrefix="1">
      <alignment horizontal="left" vertical="top"/>
    </xf>
    <xf numFmtId="3" fontId="1" fillId="24" borderId="30" xfId="0" applyNumberFormat="1" applyFont="1" applyFill="1" applyBorder="1" applyAlignment="1" quotePrefix="1">
      <alignment horizontal="left" vertical="top"/>
    </xf>
    <xf numFmtId="3" fontId="15" fillId="0" borderId="16" xfId="0" applyNumberFormat="1" applyFont="1" applyBorder="1" applyAlignment="1" quotePrefix="1">
      <alignment horizontal="left" vertical="center" wrapText="1"/>
    </xf>
    <xf numFmtId="3" fontId="15" fillId="0" borderId="33" xfId="0" applyNumberFormat="1" applyFont="1" applyBorder="1" applyAlignment="1">
      <alignment horizontal="left" vertical="center" wrapText="1"/>
    </xf>
    <xf numFmtId="3" fontId="15" fillId="0" borderId="32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 quotePrefix="1">
      <alignment horizontal="center" vertical="center" wrapText="1"/>
    </xf>
    <xf numFmtId="3" fontId="4" fillId="0" borderId="41" xfId="0" applyNumberFormat="1" applyFont="1" applyBorder="1" applyAlignment="1" quotePrefix="1">
      <alignment horizontal="center" vertical="center" wrapText="1"/>
    </xf>
    <xf numFmtId="3" fontId="4" fillId="0" borderId="38" xfId="0" applyNumberFormat="1" applyFont="1" applyBorder="1" applyAlignment="1" quotePrefix="1">
      <alignment horizontal="left" vertical="center" wrapText="1"/>
    </xf>
    <xf numFmtId="3" fontId="4" fillId="0" borderId="35" xfId="0" applyNumberFormat="1" applyFont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left" vertical="center" wrapText="1"/>
    </xf>
    <xf numFmtId="3" fontId="4" fillId="0" borderId="39" xfId="0" applyNumberFormat="1" applyFont="1" applyBorder="1" applyAlignment="1" quotePrefix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left" vertical="center" wrapText="1"/>
    </xf>
    <xf numFmtId="3" fontId="1" fillId="24" borderId="58" xfId="0" applyNumberFormat="1" applyFont="1" applyFill="1" applyBorder="1" applyAlignment="1" quotePrefix="1">
      <alignment horizontal="left" vertical="top"/>
    </xf>
    <xf numFmtId="3" fontId="1" fillId="24" borderId="26" xfId="0" applyNumberFormat="1" applyFont="1" applyFill="1" applyBorder="1" applyAlignment="1" quotePrefix="1">
      <alignment horizontal="left" vertical="top"/>
    </xf>
    <xf numFmtId="3" fontId="1" fillId="24" borderId="27" xfId="0" applyNumberFormat="1" applyFont="1" applyFill="1" applyBorder="1" applyAlignment="1" quotePrefix="1">
      <alignment horizontal="left" vertical="top"/>
    </xf>
    <xf numFmtId="3" fontId="2" fillId="24" borderId="29" xfId="0" applyNumberFormat="1" applyFont="1" applyFill="1" applyBorder="1" applyAlignment="1" quotePrefix="1">
      <alignment horizontal="left" vertical="center" wrapText="1"/>
    </xf>
    <xf numFmtId="3" fontId="2" fillId="24" borderId="31" xfId="0" applyNumberFormat="1" applyFont="1" applyFill="1" applyBorder="1" applyAlignment="1">
      <alignment horizontal="left" vertical="center" wrapText="1"/>
    </xf>
    <xf numFmtId="3" fontId="2" fillId="24" borderId="30" xfId="0" applyNumberFormat="1" applyFont="1" applyFill="1" applyBorder="1" applyAlignment="1">
      <alignment horizontal="left" vertical="center" wrapText="1"/>
    </xf>
    <xf numFmtId="3" fontId="1" fillId="24" borderId="28" xfId="0" applyNumberFormat="1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24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Đầu đề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0</xdr:rowOff>
    </xdr:from>
    <xdr:to>
      <xdr:col>0</xdr:col>
      <xdr:colOff>1857375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657225" y="476250"/>
          <a:ext cx="1200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200025</xdr:rowOff>
    </xdr:from>
    <xdr:to>
      <xdr:col>1</xdr:col>
      <xdr:colOff>1552575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571500" y="466725"/>
          <a:ext cx="1228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</xdr:rowOff>
    </xdr:from>
    <xdr:to>
      <xdr:col>2</xdr:col>
      <xdr:colOff>161925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 flipV="1">
          <a:off x="771525" y="495300"/>
          <a:ext cx="10477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19050</xdr:rowOff>
    </xdr:from>
    <xdr:to>
      <xdr:col>1</xdr:col>
      <xdr:colOff>742950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723900" y="495300"/>
          <a:ext cx="1019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</xdr:row>
      <xdr:rowOff>9525</xdr:rowOff>
    </xdr:from>
    <xdr:to>
      <xdr:col>1</xdr:col>
      <xdr:colOff>504825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733425" y="485775"/>
          <a:ext cx="1028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</xdr:row>
      <xdr:rowOff>9525</xdr:rowOff>
    </xdr:from>
    <xdr:to>
      <xdr:col>2</xdr:col>
      <xdr:colOff>190500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733425" y="485775"/>
          <a:ext cx="942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3</xdr:col>
      <xdr:colOff>390525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419100" y="47625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0.00390625" style="263" customWidth="1"/>
    <col min="2" max="2" width="13.00390625" style="307" customWidth="1"/>
    <col min="3" max="3" width="10.7109375" style="288" customWidth="1"/>
    <col min="4" max="4" width="10.140625" style="288" customWidth="1"/>
    <col min="5" max="5" width="12.140625" style="288" customWidth="1"/>
    <col min="6" max="6" width="9.140625" style="263" customWidth="1"/>
    <col min="7" max="7" width="29.00390625" style="263" customWidth="1"/>
    <col min="8" max="8" width="9.140625" style="263" customWidth="1"/>
    <col min="9" max="9" width="6.421875" style="263" customWidth="1"/>
    <col min="10" max="10" width="7.140625" style="263" customWidth="1"/>
    <col min="11" max="11" width="6.57421875" style="263" customWidth="1"/>
    <col min="12" max="16384" width="9.140625" style="263" customWidth="1"/>
  </cols>
  <sheetData>
    <row r="1" spans="1:5" s="336" customFormat="1" ht="21" customHeight="1">
      <c r="A1" s="336" t="s">
        <v>334</v>
      </c>
      <c r="B1" s="337"/>
      <c r="C1" s="337"/>
      <c r="D1" s="337"/>
      <c r="E1" s="337"/>
    </row>
    <row r="2" spans="1:5" s="336" customFormat="1" ht="16.5">
      <c r="A2" s="272" t="s">
        <v>335</v>
      </c>
      <c r="B2" s="337"/>
      <c r="C2" s="337"/>
      <c r="D2" s="337"/>
      <c r="E2" s="337"/>
    </row>
    <row r="3" spans="2:5" s="333" customFormat="1" ht="3.75" customHeight="1">
      <c r="B3" s="337"/>
      <c r="C3" s="337"/>
      <c r="D3" s="337" t="s">
        <v>221</v>
      </c>
      <c r="E3" s="334"/>
    </row>
    <row r="4" spans="1:11" s="333" customFormat="1" ht="33.75" customHeight="1">
      <c r="A4" s="403" t="s">
        <v>299</v>
      </c>
      <c r="B4" s="403"/>
      <c r="C4" s="403"/>
      <c r="D4" s="403"/>
      <c r="E4" s="403"/>
      <c r="F4" s="403"/>
      <c r="G4" s="340"/>
      <c r="J4" s="340"/>
      <c r="K4" s="341"/>
    </row>
    <row r="5" spans="1:12" s="333" customFormat="1" ht="16.5">
      <c r="A5" s="404" t="s">
        <v>341</v>
      </c>
      <c r="B5" s="404"/>
      <c r="C5" s="404"/>
      <c r="D5" s="404"/>
      <c r="E5" s="404"/>
      <c r="F5" s="404"/>
      <c r="J5" s="340"/>
      <c r="K5" s="341"/>
      <c r="L5" s="341"/>
    </row>
    <row r="6" spans="1:20" s="273" customFormat="1" ht="32.25" customHeight="1">
      <c r="A6" s="401" t="s">
        <v>344</v>
      </c>
      <c r="B6" s="402"/>
      <c r="C6" s="402"/>
      <c r="D6" s="402"/>
      <c r="E6" s="402"/>
      <c r="F6" s="402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</row>
    <row r="7" spans="1:12" s="319" customFormat="1" ht="21.75" customHeight="1">
      <c r="A7" s="319" t="s">
        <v>351</v>
      </c>
      <c r="J7" s="322"/>
      <c r="K7" s="323"/>
      <c r="L7" s="323"/>
    </row>
    <row r="8" spans="1:10" ht="15" customHeight="1">
      <c r="A8" s="282"/>
      <c r="B8" s="276" t="s">
        <v>289</v>
      </c>
      <c r="C8" s="282" t="s">
        <v>285</v>
      </c>
      <c r="D8" s="277" t="s">
        <v>286</v>
      </c>
      <c r="E8" s="277" t="s">
        <v>287</v>
      </c>
      <c r="F8" s="318" t="s">
        <v>288</v>
      </c>
      <c r="J8" s="278"/>
    </row>
    <row r="9" spans="1:10" ht="15" customHeight="1">
      <c r="A9" s="277" t="s">
        <v>297</v>
      </c>
      <c r="B9" s="308">
        <f>C9+D9+E9</f>
        <v>6</v>
      </c>
      <c r="C9" s="282">
        <v>2</v>
      </c>
      <c r="D9" s="282">
        <v>2</v>
      </c>
      <c r="E9" s="282">
        <v>2</v>
      </c>
      <c r="F9" s="282">
        <v>0</v>
      </c>
      <c r="J9" s="278"/>
    </row>
    <row r="10" spans="1:10" ht="15" customHeight="1">
      <c r="A10" s="277" t="s">
        <v>298</v>
      </c>
      <c r="B10" s="308">
        <f aca="true" t="shared" si="0" ref="B10:B45">C10+D10+E10</f>
        <v>195</v>
      </c>
      <c r="C10" s="282">
        <v>66</v>
      </c>
      <c r="D10" s="282">
        <v>59</v>
      </c>
      <c r="E10" s="282">
        <v>70</v>
      </c>
      <c r="F10" s="282">
        <v>0</v>
      </c>
      <c r="J10" s="278"/>
    </row>
    <row r="11" spans="1:10" s="279" customFormat="1" ht="15" customHeight="1">
      <c r="A11" s="293" t="s">
        <v>237</v>
      </c>
      <c r="B11" s="308">
        <f t="shared" si="0"/>
        <v>195</v>
      </c>
      <c r="C11" s="331">
        <v>66</v>
      </c>
      <c r="D11" s="331">
        <v>59</v>
      </c>
      <c r="E11" s="331">
        <v>70</v>
      </c>
      <c r="F11" s="282">
        <v>0</v>
      </c>
      <c r="J11" s="280"/>
    </row>
    <row r="12" spans="1:10" s="286" customFormat="1" ht="15" customHeight="1">
      <c r="A12" s="290" t="s">
        <v>333</v>
      </c>
      <c r="B12" s="308">
        <f t="shared" si="0"/>
        <v>52</v>
      </c>
      <c r="C12" s="331">
        <v>16</v>
      </c>
      <c r="D12" s="331">
        <v>15</v>
      </c>
      <c r="E12" s="331">
        <v>21</v>
      </c>
      <c r="F12" s="282">
        <v>0</v>
      </c>
      <c r="J12" s="287"/>
    </row>
    <row r="13" spans="1:10" ht="15" customHeight="1">
      <c r="A13" s="283" t="s">
        <v>234</v>
      </c>
      <c r="B13" s="308">
        <f t="shared" si="0"/>
        <v>37</v>
      </c>
      <c r="C13" s="331">
        <v>11</v>
      </c>
      <c r="D13" s="331">
        <v>11</v>
      </c>
      <c r="E13" s="331">
        <v>15</v>
      </c>
      <c r="F13" s="282">
        <v>0</v>
      </c>
      <c r="J13" s="278"/>
    </row>
    <row r="14" spans="1:6" ht="15" customHeight="1">
      <c r="A14" s="283" t="s">
        <v>235</v>
      </c>
      <c r="B14" s="308">
        <f t="shared" si="0"/>
        <v>9</v>
      </c>
      <c r="C14" s="331">
        <v>4</v>
      </c>
      <c r="D14" s="331">
        <v>1</v>
      </c>
      <c r="E14" s="331">
        <v>4</v>
      </c>
      <c r="F14" s="282">
        <v>0</v>
      </c>
    </row>
    <row r="15" spans="1:6" ht="15" customHeight="1">
      <c r="A15" s="283" t="s">
        <v>236</v>
      </c>
      <c r="B15" s="308">
        <f t="shared" si="0"/>
        <v>8</v>
      </c>
      <c r="C15" s="331">
        <v>3</v>
      </c>
      <c r="D15" s="331">
        <v>1</v>
      </c>
      <c r="E15" s="331">
        <v>4</v>
      </c>
      <c r="F15" s="282">
        <v>0</v>
      </c>
    </row>
    <row r="16" spans="1:6" s="286" customFormat="1" ht="15" customHeight="1">
      <c r="A16" s="291" t="s">
        <v>300</v>
      </c>
      <c r="B16" s="308">
        <f t="shared" si="0"/>
        <v>113</v>
      </c>
      <c r="C16" s="331">
        <v>42</v>
      </c>
      <c r="D16" s="331">
        <v>38</v>
      </c>
      <c r="E16" s="331">
        <v>33</v>
      </c>
      <c r="F16" s="282">
        <v>0</v>
      </c>
    </row>
    <row r="17" spans="1:6" ht="15" customHeight="1">
      <c r="A17" s="283" t="s">
        <v>234</v>
      </c>
      <c r="B17" s="308">
        <f t="shared" si="0"/>
        <v>50</v>
      </c>
      <c r="C17" s="331">
        <v>16</v>
      </c>
      <c r="D17" s="331">
        <v>18</v>
      </c>
      <c r="E17" s="331">
        <v>16</v>
      </c>
      <c r="F17" s="282">
        <v>0</v>
      </c>
    </row>
    <row r="18" spans="1:6" ht="15" customHeight="1">
      <c r="A18" s="283" t="s">
        <v>235</v>
      </c>
      <c r="B18" s="308">
        <f t="shared" si="0"/>
        <v>45</v>
      </c>
      <c r="C18" s="331">
        <v>19</v>
      </c>
      <c r="D18" s="331">
        <v>13</v>
      </c>
      <c r="E18" s="331">
        <v>13</v>
      </c>
      <c r="F18" s="282">
        <v>0</v>
      </c>
    </row>
    <row r="19" spans="1:6" ht="15" customHeight="1">
      <c r="A19" s="283" t="s">
        <v>236</v>
      </c>
      <c r="B19" s="308">
        <f t="shared" si="0"/>
        <v>28</v>
      </c>
      <c r="C19" s="331">
        <v>8</v>
      </c>
      <c r="D19" s="331">
        <v>9</v>
      </c>
      <c r="E19" s="331">
        <v>11</v>
      </c>
      <c r="F19" s="282">
        <v>0</v>
      </c>
    </row>
    <row r="20" spans="1:6" s="286" customFormat="1" ht="15" customHeight="1">
      <c r="A20" s="291" t="s">
        <v>240</v>
      </c>
      <c r="B20" s="308">
        <f t="shared" si="0"/>
        <v>30</v>
      </c>
      <c r="C20" s="331">
        <v>8</v>
      </c>
      <c r="D20" s="331">
        <v>6</v>
      </c>
      <c r="E20" s="331">
        <v>16</v>
      </c>
      <c r="F20" s="282">
        <v>0</v>
      </c>
    </row>
    <row r="21" spans="1:6" ht="15" customHeight="1">
      <c r="A21" s="283" t="s">
        <v>234</v>
      </c>
      <c r="B21" s="308">
        <f t="shared" si="0"/>
        <v>8</v>
      </c>
      <c r="C21" s="331">
        <v>5</v>
      </c>
      <c r="D21" s="331">
        <v>1</v>
      </c>
      <c r="E21" s="331">
        <v>2</v>
      </c>
      <c r="F21" s="282">
        <v>0</v>
      </c>
    </row>
    <row r="22" spans="1:6" ht="15" customHeight="1">
      <c r="A22" s="283" t="s">
        <v>235</v>
      </c>
      <c r="B22" s="308">
        <f t="shared" si="0"/>
        <v>21</v>
      </c>
      <c r="C22" s="331">
        <v>5</v>
      </c>
      <c r="D22" s="331">
        <v>3</v>
      </c>
      <c r="E22" s="331">
        <v>13</v>
      </c>
      <c r="F22" s="282">
        <v>0</v>
      </c>
    </row>
    <row r="23" spans="1:6" ht="15" customHeight="1">
      <c r="A23" s="283" t="s">
        <v>236</v>
      </c>
      <c r="B23" s="308">
        <f t="shared" si="0"/>
        <v>6</v>
      </c>
      <c r="C23" s="331">
        <v>4</v>
      </c>
      <c r="D23" s="331">
        <v>1</v>
      </c>
      <c r="E23" s="331">
        <v>1</v>
      </c>
      <c r="F23" s="282">
        <v>0</v>
      </c>
    </row>
    <row r="24" spans="1:6" ht="15" customHeight="1">
      <c r="A24" s="294" t="s">
        <v>238</v>
      </c>
      <c r="B24" s="308">
        <f t="shared" si="0"/>
        <v>195</v>
      </c>
      <c r="C24" s="331">
        <v>66</v>
      </c>
      <c r="D24" s="331">
        <v>59</v>
      </c>
      <c r="E24" s="331">
        <v>70</v>
      </c>
      <c r="F24" s="282">
        <v>0</v>
      </c>
    </row>
    <row r="25" spans="1:6" s="286" customFormat="1" ht="15" customHeight="1">
      <c r="A25" s="292" t="s">
        <v>224</v>
      </c>
      <c r="B25" s="308">
        <f t="shared" si="0"/>
        <v>52</v>
      </c>
      <c r="C25" s="331">
        <v>16</v>
      </c>
      <c r="D25" s="331">
        <v>15</v>
      </c>
      <c r="E25" s="331">
        <v>21</v>
      </c>
      <c r="F25" s="282">
        <v>0</v>
      </c>
    </row>
    <row r="26" spans="1:6" ht="15" customHeight="1">
      <c r="A26" s="284" t="s">
        <v>225</v>
      </c>
      <c r="B26" s="308">
        <f t="shared" si="0"/>
        <v>37</v>
      </c>
      <c r="C26" s="331">
        <v>11</v>
      </c>
      <c r="D26" s="331">
        <v>11</v>
      </c>
      <c r="E26" s="331">
        <v>15</v>
      </c>
      <c r="F26" s="282">
        <v>0</v>
      </c>
    </row>
    <row r="27" spans="1:6" ht="15" customHeight="1">
      <c r="A27" s="285" t="s">
        <v>15</v>
      </c>
      <c r="B27" s="308">
        <f t="shared" si="0"/>
        <v>9</v>
      </c>
      <c r="C27" s="331">
        <v>4</v>
      </c>
      <c r="D27" s="331">
        <v>1</v>
      </c>
      <c r="E27" s="331">
        <v>4</v>
      </c>
      <c r="F27" s="282">
        <v>0</v>
      </c>
    </row>
    <row r="28" spans="1:6" ht="15" customHeight="1">
      <c r="A28" s="285" t="s">
        <v>226</v>
      </c>
      <c r="B28" s="308">
        <f t="shared" si="0"/>
        <v>8</v>
      </c>
      <c r="C28" s="331">
        <v>3</v>
      </c>
      <c r="D28" s="331">
        <v>1</v>
      </c>
      <c r="E28" s="331">
        <v>4</v>
      </c>
      <c r="F28" s="282">
        <v>0</v>
      </c>
    </row>
    <row r="29" spans="1:6" s="286" customFormat="1" ht="15" customHeight="1">
      <c r="A29" s="292" t="s">
        <v>301</v>
      </c>
      <c r="B29" s="308">
        <f t="shared" si="0"/>
        <v>113</v>
      </c>
      <c r="C29" s="331">
        <v>42</v>
      </c>
      <c r="D29" s="331">
        <v>38</v>
      </c>
      <c r="E29" s="331">
        <v>33</v>
      </c>
      <c r="F29" s="282">
        <v>0</v>
      </c>
    </row>
    <row r="30" spans="1:6" ht="15" customHeight="1">
      <c r="A30" s="284" t="s">
        <v>225</v>
      </c>
      <c r="B30" s="308">
        <f t="shared" si="0"/>
        <v>50</v>
      </c>
      <c r="C30" s="331">
        <v>16</v>
      </c>
      <c r="D30" s="331">
        <v>18</v>
      </c>
      <c r="E30" s="331">
        <v>16</v>
      </c>
      <c r="F30" s="282">
        <v>0</v>
      </c>
    </row>
    <row r="31" spans="1:6" ht="15" customHeight="1">
      <c r="A31" s="285" t="s">
        <v>15</v>
      </c>
      <c r="B31" s="308">
        <f t="shared" si="0"/>
        <v>45</v>
      </c>
      <c r="C31" s="331">
        <v>19</v>
      </c>
      <c r="D31" s="331">
        <v>13</v>
      </c>
      <c r="E31" s="331">
        <v>13</v>
      </c>
      <c r="F31" s="282">
        <v>0</v>
      </c>
    </row>
    <row r="32" spans="1:6" ht="15" customHeight="1">
      <c r="A32" s="285" t="s">
        <v>226</v>
      </c>
      <c r="B32" s="308">
        <f t="shared" si="0"/>
        <v>28</v>
      </c>
      <c r="C32" s="331">
        <v>8</v>
      </c>
      <c r="D32" s="331">
        <v>9</v>
      </c>
      <c r="E32" s="331">
        <v>11</v>
      </c>
      <c r="F32" s="282">
        <v>0</v>
      </c>
    </row>
    <row r="33" spans="1:6" s="286" customFormat="1" ht="15" customHeight="1">
      <c r="A33" s="292" t="s">
        <v>302</v>
      </c>
      <c r="B33" s="308">
        <f t="shared" si="0"/>
        <v>30</v>
      </c>
      <c r="C33" s="331">
        <v>8</v>
      </c>
      <c r="D33" s="331">
        <v>6</v>
      </c>
      <c r="E33" s="331">
        <v>16</v>
      </c>
      <c r="F33" s="282">
        <v>0</v>
      </c>
    </row>
    <row r="34" spans="1:6" ht="17.25" customHeight="1">
      <c r="A34" s="284" t="s">
        <v>225</v>
      </c>
      <c r="B34" s="308">
        <f t="shared" si="0"/>
        <v>8</v>
      </c>
      <c r="C34" s="331">
        <v>5</v>
      </c>
      <c r="D34" s="331">
        <v>1</v>
      </c>
      <c r="E34" s="331">
        <v>2</v>
      </c>
      <c r="F34" s="282">
        <v>0</v>
      </c>
    </row>
    <row r="35" spans="1:6" ht="15" customHeight="1">
      <c r="A35" s="285" t="s">
        <v>15</v>
      </c>
      <c r="B35" s="308">
        <f t="shared" si="0"/>
        <v>21</v>
      </c>
      <c r="C35" s="331">
        <v>5</v>
      </c>
      <c r="D35" s="331">
        <v>3</v>
      </c>
      <c r="E35" s="331">
        <v>13</v>
      </c>
      <c r="F35" s="282">
        <v>0</v>
      </c>
    </row>
    <row r="36" spans="1:6" ht="15" customHeight="1">
      <c r="A36" s="285" t="s">
        <v>226</v>
      </c>
      <c r="B36" s="308">
        <f t="shared" si="0"/>
        <v>6</v>
      </c>
      <c r="C36" s="331">
        <v>4</v>
      </c>
      <c r="D36" s="331">
        <v>1</v>
      </c>
      <c r="E36" s="331">
        <v>1</v>
      </c>
      <c r="F36" s="282">
        <v>0</v>
      </c>
    </row>
    <row r="37" spans="1:6" ht="15" customHeight="1">
      <c r="A37" s="294" t="s">
        <v>239</v>
      </c>
      <c r="B37" s="308">
        <f t="shared" si="0"/>
        <v>195</v>
      </c>
      <c r="C37" s="331">
        <v>66</v>
      </c>
      <c r="D37" s="331">
        <v>59</v>
      </c>
      <c r="E37" s="331">
        <v>70</v>
      </c>
      <c r="F37" s="282">
        <v>0</v>
      </c>
    </row>
    <row r="38" spans="1:6" s="286" customFormat="1" ht="15" customHeight="1">
      <c r="A38" s="292" t="s">
        <v>224</v>
      </c>
      <c r="B38" s="308">
        <f t="shared" si="0"/>
        <v>168</v>
      </c>
      <c r="C38" s="331">
        <v>58</v>
      </c>
      <c r="D38" s="331">
        <v>49</v>
      </c>
      <c r="E38" s="331">
        <v>61</v>
      </c>
      <c r="F38" s="282">
        <v>0</v>
      </c>
    </row>
    <row r="39" spans="1:6" ht="15" customHeight="1">
      <c r="A39" s="284" t="s">
        <v>225</v>
      </c>
      <c r="B39" s="308">
        <f t="shared" si="0"/>
        <v>90</v>
      </c>
      <c r="C39" s="331">
        <v>27</v>
      </c>
      <c r="D39" s="331">
        <v>30</v>
      </c>
      <c r="E39" s="331">
        <v>33</v>
      </c>
      <c r="F39" s="282">
        <v>0</v>
      </c>
    </row>
    <row r="40" spans="1:6" ht="15" customHeight="1">
      <c r="A40" s="285" t="s">
        <v>15</v>
      </c>
      <c r="B40" s="308">
        <f t="shared" si="0"/>
        <v>61</v>
      </c>
      <c r="C40" s="331">
        <v>23</v>
      </c>
      <c r="D40" s="331">
        <v>15</v>
      </c>
      <c r="E40" s="331">
        <v>23</v>
      </c>
      <c r="F40" s="282">
        <v>0</v>
      </c>
    </row>
    <row r="41" spans="1:6" ht="15" customHeight="1">
      <c r="A41" s="285" t="s">
        <v>226</v>
      </c>
      <c r="B41" s="308">
        <f t="shared" si="0"/>
        <v>38</v>
      </c>
      <c r="C41" s="331">
        <v>11</v>
      </c>
      <c r="D41" s="331">
        <v>11</v>
      </c>
      <c r="E41" s="331">
        <v>16</v>
      </c>
      <c r="F41" s="282">
        <v>0</v>
      </c>
    </row>
    <row r="42" spans="1:6" s="286" customFormat="1" ht="15" customHeight="1">
      <c r="A42" s="292" t="s">
        <v>301</v>
      </c>
      <c r="B42" s="308">
        <f t="shared" si="0"/>
        <v>27</v>
      </c>
      <c r="C42" s="331">
        <v>8</v>
      </c>
      <c r="D42" s="331">
        <v>10</v>
      </c>
      <c r="E42" s="331">
        <v>9</v>
      </c>
      <c r="F42" s="282">
        <v>0</v>
      </c>
    </row>
    <row r="43" spans="1:6" ht="15" customHeight="1">
      <c r="A43" s="284" t="s">
        <v>225</v>
      </c>
      <c r="B43" s="308">
        <f t="shared" si="0"/>
        <v>5</v>
      </c>
      <c r="C43" s="331">
        <v>5</v>
      </c>
      <c r="D43" s="331">
        <v>0</v>
      </c>
      <c r="E43" s="331">
        <v>0</v>
      </c>
      <c r="F43" s="282">
        <v>0</v>
      </c>
    </row>
    <row r="44" spans="1:6" ht="15" customHeight="1">
      <c r="A44" s="285" t="s">
        <v>15</v>
      </c>
      <c r="B44" s="308">
        <f t="shared" si="0"/>
        <v>14</v>
      </c>
      <c r="C44" s="331">
        <v>5</v>
      </c>
      <c r="D44" s="331">
        <v>2</v>
      </c>
      <c r="E44" s="331">
        <v>7</v>
      </c>
      <c r="F44" s="282">
        <v>0</v>
      </c>
    </row>
    <row r="45" spans="1:6" ht="15" customHeight="1">
      <c r="A45" s="285" t="s">
        <v>226</v>
      </c>
      <c r="B45" s="308">
        <f t="shared" si="0"/>
        <v>4</v>
      </c>
      <c r="C45" s="331">
        <v>4</v>
      </c>
      <c r="D45" s="331">
        <v>0</v>
      </c>
      <c r="E45" s="331">
        <v>0</v>
      </c>
      <c r="F45" s="282">
        <v>0</v>
      </c>
    </row>
    <row r="46" spans="1:6" s="286" customFormat="1" ht="13.5" customHeight="1">
      <c r="A46" s="292" t="s">
        <v>302</v>
      </c>
      <c r="B46" s="282">
        <v>0</v>
      </c>
      <c r="C46" s="282">
        <v>0</v>
      </c>
      <c r="D46" s="282">
        <v>0</v>
      </c>
      <c r="E46" s="282">
        <v>0</v>
      </c>
      <c r="F46" s="282">
        <v>0</v>
      </c>
    </row>
    <row r="47" spans="1:6" ht="13.5" customHeight="1">
      <c r="A47" s="284" t="s">
        <v>225</v>
      </c>
      <c r="B47" s="282">
        <v>0</v>
      </c>
      <c r="C47" s="282">
        <v>0</v>
      </c>
      <c r="D47" s="282">
        <v>0</v>
      </c>
      <c r="E47" s="282">
        <v>0</v>
      </c>
      <c r="F47" s="282">
        <v>0</v>
      </c>
    </row>
    <row r="48" spans="1:6" ht="13.5" customHeight="1">
      <c r="A48" s="285" t="s">
        <v>15</v>
      </c>
      <c r="B48" s="282">
        <v>0</v>
      </c>
      <c r="C48" s="282">
        <v>0</v>
      </c>
      <c r="D48" s="282">
        <v>0</v>
      </c>
      <c r="E48" s="282">
        <v>0</v>
      </c>
      <c r="F48" s="282">
        <v>0</v>
      </c>
    </row>
    <row r="49" spans="1:6" ht="13.5" customHeight="1">
      <c r="A49" s="285" t="s">
        <v>226</v>
      </c>
      <c r="B49" s="282">
        <v>0</v>
      </c>
      <c r="C49" s="282">
        <v>0</v>
      </c>
      <c r="D49" s="282">
        <v>0</v>
      </c>
      <c r="E49" s="282">
        <v>0</v>
      </c>
      <c r="F49" s="282">
        <v>0</v>
      </c>
    </row>
    <row r="50" spans="1:6" s="286" customFormat="1" ht="13.5" customHeight="1">
      <c r="A50" s="292" t="s">
        <v>233</v>
      </c>
      <c r="B50" s="282">
        <v>0</v>
      </c>
      <c r="C50" s="282">
        <v>0</v>
      </c>
      <c r="D50" s="282">
        <v>0</v>
      </c>
      <c r="E50" s="282">
        <v>0</v>
      </c>
      <c r="F50" s="282">
        <v>0</v>
      </c>
    </row>
    <row r="51" spans="1:6" ht="13.5" customHeight="1">
      <c r="A51" s="283" t="s">
        <v>234</v>
      </c>
      <c r="B51" s="282">
        <v>0</v>
      </c>
      <c r="C51" s="282">
        <v>0</v>
      </c>
      <c r="D51" s="282">
        <v>0</v>
      </c>
      <c r="E51" s="282">
        <v>0</v>
      </c>
      <c r="F51" s="282">
        <v>0</v>
      </c>
    </row>
    <row r="52" spans="1:6" ht="13.5" customHeight="1">
      <c r="A52" s="283" t="s">
        <v>235</v>
      </c>
      <c r="B52" s="282">
        <v>0</v>
      </c>
      <c r="C52" s="282">
        <v>0</v>
      </c>
      <c r="D52" s="282">
        <v>0</v>
      </c>
      <c r="E52" s="282">
        <v>0</v>
      </c>
      <c r="F52" s="282">
        <v>0</v>
      </c>
    </row>
    <row r="53" spans="1:6" ht="13.5" customHeight="1">
      <c r="A53" s="283" t="s">
        <v>236</v>
      </c>
      <c r="B53" s="282">
        <v>0</v>
      </c>
      <c r="C53" s="282">
        <v>0</v>
      </c>
      <c r="D53" s="282">
        <v>0</v>
      </c>
      <c r="E53" s="282">
        <v>0</v>
      </c>
      <c r="F53" s="282">
        <v>0</v>
      </c>
    </row>
    <row r="54" spans="1:12" ht="15.75">
      <c r="A54" s="320"/>
      <c r="B54" s="320"/>
      <c r="C54" s="320"/>
      <c r="D54" s="320"/>
      <c r="E54" s="320"/>
      <c r="J54" s="278"/>
      <c r="K54" s="281"/>
      <c r="L54" s="281"/>
    </row>
    <row r="55" spans="1:12" ht="15.75">
      <c r="A55" s="320"/>
      <c r="B55" s="320"/>
      <c r="C55" s="320"/>
      <c r="D55" s="320"/>
      <c r="E55" s="320"/>
      <c r="J55" s="278"/>
      <c r="K55" s="281"/>
      <c r="L55" s="281"/>
    </row>
    <row r="56" spans="1:12" ht="15.75">
      <c r="A56" s="320"/>
      <c r="B56" s="320"/>
      <c r="C56" s="320"/>
      <c r="D56" s="320"/>
      <c r="E56" s="320"/>
      <c r="J56" s="278"/>
      <c r="K56" s="281"/>
      <c r="L56" s="281"/>
    </row>
    <row r="57" spans="1:12" ht="15.75">
      <c r="A57" s="320"/>
      <c r="B57" s="320"/>
      <c r="C57" s="320"/>
      <c r="D57" s="320"/>
      <c r="E57" s="320"/>
      <c r="J57" s="278"/>
      <c r="K57" s="281"/>
      <c r="L57" s="281"/>
    </row>
  </sheetData>
  <sheetProtection/>
  <mergeCells count="3">
    <mergeCell ref="A6:F6"/>
    <mergeCell ref="A4:F4"/>
    <mergeCell ref="A5:F5"/>
  </mergeCells>
  <printOptions/>
  <pageMargins left="0.63" right="0.27" top="0.28" bottom="0.19" header="0.33" footer="0.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20" width="6.28125" style="0" customWidth="1"/>
  </cols>
  <sheetData>
    <row r="1" ht="17.25">
      <c r="A1" s="313" t="s">
        <v>294</v>
      </c>
    </row>
    <row r="2" ht="17.25">
      <c r="A2" s="313" t="s">
        <v>355</v>
      </c>
    </row>
    <row r="3" ht="17.25">
      <c r="A3" s="314"/>
    </row>
    <row r="4" spans="1:20" ht="17.25">
      <c r="A4" s="574" t="s">
        <v>349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20" ht="17.25">
      <c r="A5" s="575" t="s">
        <v>354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ht="12.75">
      <c r="A6" s="315"/>
    </row>
    <row r="7" spans="1:20" ht="18.75">
      <c r="A7" s="576" t="s">
        <v>331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</row>
    <row r="9" spans="1:20" ht="15.75">
      <c r="A9" s="577" t="s">
        <v>320</v>
      </c>
      <c r="B9" s="577" t="s">
        <v>321</v>
      </c>
      <c r="C9" s="573" t="s">
        <v>322</v>
      </c>
      <c r="D9" s="573"/>
      <c r="E9" s="573"/>
      <c r="F9" s="573"/>
      <c r="G9" s="573"/>
      <c r="H9" s="573"/>
      <c r="I9" s="573"/>
      <c r="J9" s="573"/>
      <c r="K9" s="573" t="s">
        <v>323</v>
      </c>
      <c r="L9" s="573"/>
      <c r="M9" s="573"/>
      <c r="N9" s="573"/>
      <c r="O9" s="573"/>
      <c r="P9" s="573"/>
      <c r="Q9" s="573"/>
      <c r="R9" s="573"/>
      <c r="S9" s="573"/>
      <c r="T9" s="573"/>
    </row>
    <row r="10" spans="1:20" ht="15.75">
      <c r="A10" s="577"/>
      <c r="B10" s="577"/>
      <c r="C10" s="573" t="s">
        <v>324</v>
      </c>
      <c r="D10" s="573"/>
      <c r="E10" s="573" t="s">
        <v>325</v>
      </c>
      <c r="F10" s="573"/>
      <c r="G10" s="573" t="s">
        <v>282</v>
      </c>
      <c r="H10" s="573"/>
      <c r="I10" s="573" t="s">
        <v>326</v>
      </c>
      <c r="J10" s="573"/>
      <c r="K10" s="573" t="s">
        <v>327</v>
      </c>
      <c r="L10" s="573"/>
      <c r="M10" s="573" t="s">
        <v>325</v>
      </c>
      <c r="N10" s="573"/>
      <c r="O10" s="573" t="s">
        <v>282</v>
      </c>
      <c r="P10" s="573"/>
      <c r="Q10" s="573" t="s">
        <v>326</v>
      </c>
      <c r="R10" s="573"/>
      <c r="S10" s="573" t="s">
        <v>328</v>
      </c>
      <c r="T10" s="573"/>
    </row>
    <row r="11" spans="1:20" ht="15.75">
      <c r="A11" s="577"/>
      <c r="B11" s="577"/>
      <c r="C11" s="365" t="s">
        <v>329</v>
      </c>
      <c r="D11" s="365" t="s">
        <v>330</v>
      </c>
      <c r="E11" s="365" t="s">
        <v>329</v>
      </c>
      <c r="F11" s="365" t="s">
        <v>330</v>
      </c>
      <c r="G11" s="365" t="s">
        <v>329</v>
      </c>
      <c r="H11" s="365" t="s">
        <v>330</v>
      </c>
      <c r="I11" s="365" t="s">
        <v>329</v>
      </c>
      <c r="J11" s="365" t="s">
        <v>330</v>
      </c>
      <c r="K11" s="365" t="s">
        <v>329</v>
      </c>
      <c r="L11" s="365" t="s">
        <v>330</v>
      </c>
      <c r="M11" s="365" t="s">
        <v>329</v>
      </c>
      <c r="N11" s="365" t="s">
        <v>330</v>
      </c>
      <c r="O11" s="365" t="s">
        <v>329</v>
      </c>
      <c r="P11" s="365" t="s">
        <v>330</v>
      </c>
      <c r="Q11" s="365" t="s">
        <v>329</v>
      </c>
      <c r="R11" s="365" t="s">
        <v>330</v>
      </c>
      <c r="S11" s="365" t="s">
        <v>329</v>
      </c>
      <c r="T11" s="365" t="s">
        <v>330</v>
      </c>
    </row>
    <row r="12" spans="1:20" ht="15.75">
      <c r="A12" s="366">
        <v>5</v>
      </c>
      <c r="B12" s="367">
        <v>0</v>
      </c>
      <c r="C12" s="367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</row>
    <row r="13" spans="1:20" ht="18.75">
      <c r="A13" s="369">
        <v>6</v>
      </c>
      <c r="B13" s="370">
        <v>66</v>
      </c>
      <c r="C13" s="370">
        <v>58</v>
      </c>
      <c r="D13" s="370">
        <f>C13/B13*100</f>
        <v>87.87878787878788</v>
      </c>
      <c r="E13" s="370">
        <v>8</v>
      </c>
      <c r="F13" s="370">
        <f>E13/B13*100</f>
        <v>12.121212121212121</v>
      </c>
      <c r="G13" s="370">
        <v>0</v>
      </c>
      <c r="H13" s="370">
        <v>0</v>
      </c>
      <c r="I13" s="370">
        <v>0</v>
      </c>
      <c r="J13" s="370">
        <v>0</v>
      </c>
      <c r="K13" s="370">
        <v>17</v>
      </c>
      <c r="L13" s="370">
        <f>K13/B13*100</f>
        <v>25.757575757575758</v>
      </c>
      <c r="M13" s="370">
        <v>30</v>
      </c>
      <c r="N13" s="370">
        <f>M13/B13*100</f>
        <v>45.45454545454545</v>
      </c>
      <c r="O13" s="370">
        <v>15</v>
      </c>
      <c r="P13" s="370">
        <f>O13/B13*100</f>
        <v>22.727272727272727</v>
      </c>
      <c r="Q13" s="370">
        <v>4</v>
      </c>
      <c r="R13" s="370">
        <f>Q13/B13*100</f>
        <v>6.0606060606060606</v>
      </c>
      <c r="S13" s="370">
        <v>0</v>
      </c>
      <c r="T13" s="370">
        <v>0</v>
      </c>
    </row>
    <row r="14" spans="1:20" ht="18.75">
      <c r="A14" s="369">
        <v>7</v>
      </c>
      <c r="B14" s="370">
        <v>59</v>
      </c>
      <c r="C14" s="371">
        <v>49</v>
      </c>
      <c r="D14" s="370">
        <f>C14/B14*100</f>
        <v>83.05084745762711</v>
      </c>
      <c r="E14" s="371">
        <v>10</v>
      </c>
      <c r="F14" s="370">
        <f>E14/B14*100</f>
        <v>16.94915254237288</v>
      </c>
      <c r="G14" s="370">
        <v>0</v>
      </c>
      <c r="H14" s="370">
        <v>0</v>
      </c>
      <c r="I14" s="370">
        <v>0</v>
      </c>
      <c r="J14" s="370">
        <v>0</v>
      </c>
      <c r="K14" s="371">
        <v>15</v>
      </c>
      <c r="L14" s="370">
        <f>K14/B14*100</f>
        <v>25.423728813559322</v>
      </c>
      <c r="M14" s="371">
        <v>27</v>
      </c>
      <c r="N14" s="370">
        <f>M14/B14*100</f>
        <v>45.76271186440678</v>
      </c>
      <c r="O14" s="371">
        <v>15</v>
      </c>
      <c r="P14" s="370">
        <f>O14/B14*100</f>
        <v>25.423728813559322</v>
      </c>
      <c r="Q14" s="371">
        <v>2</v>
      </c>
      <c r="R14" s="370">
        <f>Q14/B14*100</f>
        <v>3.389830508474576</v>
      </c>
      <c r="S14" s="370">
        <v>0</v>
      </c>
      <c r="T14" s="370">
        <v>0</v>
      </c>
    </row>
    <row r="15" spans="1:20" ht="18.75">
      <c r="A15" s="369">
        <v>8</v>
      </c>
      <c r="B15" s="370">
        <v>70</v>
      </c>
      <c r="C15" s="370">
        <v>61</v>
      </c>
      <c r="D15" s="370">
        <f>C15/B15*100</f>
        <v>87.14285714285714</v>
      </c>
      <c r="E15" s="370">
        <v>9</v>
      </c>
      <c r="F15" s="370">
        <f>E15/B15*100</f>
        <v>12.857142857142856</v>
      </c>
      <c r="G15" s="370">
        <v>0</v>
      </c>
      <c r="H15" s="370">
        <v>0</v>
      </c>
      <c r="I15" s="370">
        <v>0</v>
      </c>
      <c r="J15" s="370">
        <v>0</v>
      </c>
      <c r="K15" s="370">
        <v>21</v>
      </c>
      <c r="L15" s="370">
        <f>K15/B15*100</f>
        <v>30</v>
      </c>
      <c r="M15" s="370">
        <v>27</v>
      </c>
      <c r="N15" s="370">
        <f>M15/B15*100</f>
        <v>38.57142857142858</v>
      </c>
      <c r="O15" s="370">
        <v>15</v>
      </c>
      <c r="P15" s="370">
        <f>O15/B15*100</f>
        <v>21.428571428571427</v>
      </c>
      <c r="Q15" s="370">
        <v>7</v>
      </c>
      <c r="R15" s="370">
        <f>Q15/B15*100</f>
        <v>10</v>
      </c>
      <c r="S15" s="370">
        <v>0</v>
      </c>
      <c r="T15" s="370">
        <v>0</v>
      </c>
    </row>
    <row r="16" spans="1:20" ht="18.75">
      <c r="A16" s="369">
        <v>9</v>
      </c>
      <c r="B16" s="370">
        <v>64</v>
      </c>
      <c r="C16" s="370">
        <v>49</v>
      </c>
      <c r="D16" s="370">
        <f>C16/B16*100</f>
        <v>76.5625</v>
      </c>
      <c r="E16" s="370">
        <v>15</v>
      </c>
      <c r="F16" s="370">
        <f>E16/B16*100</f>
        <v>23.4375</v>
      </c>
      <c r="G16" s="370">
        <v>0</v>
      </c>
      <c r="H16" s="370">
        <v>0</v>
      </c>
      <c r="I16" s="370">
        <v>0</v>
      </c>
      <c r="J16" s="370">
        <v>0</v>
      </c>
      <c r="K16" s="370">
        <v>18</v>
      </c>
      <c r="L16" s="370">
        <f>K16/B16*100</f>
        <v>28.125</v>
      </c>
      <c r="M16" s="370">
        <v>25</v>
      </c>
      <c r="N16" s="370">
        <f>M16/B16*100</f>
        <v>39.0625</v>
      </c>
      <c r="O16" s="370">
        <v>21</v>
      </c>
      <c r="P16" s="370">
        <f>O16/B16*100</f>
        <v>32.8125</v>
      </c>
      <c r="Q16" s="370">
        <v>0</v>
      </c>
      <c r="R16" s="370">
        <f>Q16/B16*100</f>
        <v>0</v>
      </c>
      <c r="S16" s="370">
        <v>0</v>
      </c>
      <c r="T16" s="370">
        <v>0</v>
      </c>
    </row>
    <row r="17" spans="1:20" ht="18.75">
      <c r="A17" s="365" t="s">
        <v>289</v>
      </c>
      <c r="B17" s="370">
        <v>259</v>
      </c>
      <c r="C17" s="370">
        <v>217</v>
      </c>
      <c r="D17" s="370">
        <f>C17/B17*100</f>
        <v>83.78378378378379</v>
      </c>
      <c r="E17" s="370">
        <v>42</v>
      </c>
      <c r="F17" s="370">
        <f>E17/B17*100</f>
        <v>16.216216216216218</v>
      </c>
      <c r="G17" s="370">
        <v>0</v>
      </c>
      <c r="H17" s="370">
        <v>0</v>
      </c>
      <c r="I17" s="370">
        <v>0</v>
      </c>
      <c r="J17" s="370">
        <v>0</v>
      </c>
      <c r="K17" s="370">
        <v>71</v>
      </c>
      <c r="L17" s="370">
        <f>K17/B17*100</f>
        <v>27.413127413127413</v>
      </c>
      <c r="M17" s="370">
        <v>109</v>
      </c>
      <c r="N17" s="370">
        <f>M17/B17*100</f>
        <v>42.084942084942085</v>
      </c>
      <c r="O17" s="370">
        <v>66</v>
      </c>
      <c r="P17" s="370">
        <f>O17/B17*100</f>
        <v>25.482625482625483</v>
      </c>
      <c r="Q17" s="370">
        <v>13</v>
      </c>
      <c r="R17" s="370">
        <v>5</v>
      </c>
      <c r="S17" s="370">
        <v>0</v>
      </c>
      <c r="T17" s="370">
        <v>0</v>
      </c>
    </row>
  </sheetData>
  <sheetProtection/>
  <mergeCells count="16">
    <mergeCell ref="O10:P10"/>
    <mergeCell ref="Q10:R10"/>
    <mergeCell ref="S10:T10"/>
    <mergeCell ref="A4:T4"/>
    <mergeCell ref="A5:T5"/>
    <mergeCell ref="A7:T7"/>
    <mergeCell ref="A9:A11"/>
    <mergeCell ref="B9:B11"/>
    <mergeCell ref="C9:J9"/>
    <mergeCell ref="K9:T9"/>
    <mergeCell ref="K10:L10"/>
    <mergeCell ref="M10:N10"/>
    <mergeCell ref="C10:D10"/>
    <mergeCell ref="E10:F10"/>
    <mergeCell ref="G10:H10"/>
    <mergeCell ref="I10:J10"/>
  </mergeCells>
  <printOptions/>
  <pageMargins left="0.91" right="0.7" top="0.75" bottom="0.75" header="0.48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5">
      <selection activeCell="G48" sqref="G48"/>
    </sheetView>
  </sheetViews>
  <sheetFormatPr defaultColWidth="9.140625" defaultRowHeight="12.75"/>
  <cols>
    <col min="1" max="1" width="3.7109375" style="309" customWidth="1"/>
    <col min="2" max="2" width="25.57421875" style="309" customWidth="1"/>
    <col min="3" max="3" width="12.00390625" style="307" customWidth="1"/>
    <col min="4" max="4" width="11.7109375" style="316" customWidth="1"/>
    <col min="5" max="5" width="11.28125" style="310" customWidth="1"/>
    <col min="6" max="6" width="12.00390625" style="310" customWidth="1"/>
    <col min="7" max="7" width="11.8515625" style="310" customWidth="1"/>
    <col min="8" max="16384" width="9.140625" style="309" customWidth="1"/>
  </cols>
  <sheetData>
    <row r="1" spans="1:5" s="336" customFormat="1" ht="21" customHeight="1">
      <c r="A1" s="336" t="s">
        <v>334</v>
      </c>
      <c r="B1" s="337"/>
      <c r="C1" s="337"/>
      <c r="D1" s="337"/>
      <c r="E1" s="337"/>
    </row>
    <row r="2" spans="1:5" s="336" customFormat="1" ht="16.5">
      <c r="A2" s="272" t="s">
        <v>335</v>
      </c>
      <c r="B2" s="337"/>
      <c r="C2" s="337"/>
      <c r="D2" s="337"/>
      <c r="E2" s="337"/>
    </row>
    <row r="3" spans="1:7" s="333" customFormat="1" ht="16.5">
      <c r="A3" s="338"/>
      <c r="C3" s="337"/>
      <c r="D3" s="339"/>
      <c r="E3" s="334"/>
      <c r="F3" s="334"/>
      <c r="G3" s="334"/>
    </row>
    <row r="4" spans="1:7" s="333" customFormat="1" ht="21" customHeight="1">
      <c r="A4" s="404" t="s">
        <v>222</v>
      </c>
      <c r="B4" s="404"/>
      <c r="C4" s="404"/>
      <c r="D4" s="404"/>
      <c r="E4" s="404"/>
      <c r="F4" s="404"/>
      <c r="G4" s="404"/>
    </row>
    <row r="5" spans="1:7" s="333" customFormat="1" ht="16.5">
      <c r="A5" s="404" t="s">
        <v>341</v>
      </c>
      <c r="B5" s="404"/>
      <c r="C5" s="404"/>
      <c r="D5" s="404"/>
      <c r="E5" s="404"/>
      <c r="F5" s="404"/>
      <c r="G5" s="404"/>
    </row>
    <row r="6" spans="1:20" s="273" customFormat="1" ht="35.25" customHeight="1">
      <c r="A6" s="401" t="s">
        <v>343</v>
      </c>
      <c r="B6" s="402"/>
      <c r="C6" s="402"/>
      <c r="D6" s="402"/>
      <c r="E6" s="402"/>
      <c r="F6" s="402"/>
      <c r="G6" s="402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</row>
    <row r="7" spans="1:12" s="319" customFormat="1" ht="34.5" customHeight="1">
      <c r="A7" s="319" t="s">
        <v>352</v>
      </c>
      <c r="J7" s="322"/>
      <c r="K7" s="323"/>
      <c r="L7" s="323"/>
    </row>
    <row r="8" spans="1:7" ht="15" customHeight="1">
      <c r="A8" s="405"/>
      <c r="B8" s="405"/>
      <c r="C8" s="270" t="s">
        <v>18</v>
      </c>
      <c r="D8" s="321" t="s">
        <v>62</v>
      </c>
      <c r="E8" s="321" t="s">
        <v>63</v>
      </c>
      <c r="F8" s="321" t="s">
        <v>64</v>
      </c>
      <c r="G8" s="321" t="s">
        <v>65</v>
      </c>
    </row>
    <row r="9" spans="1:7" s="263" customFormat="1" ht="15" customHeight="1">
      <c r="A9" s="271" t="s">
        <v>223</v>
      </c>
      <c r="B9" s="295"/>
      <c r="C9" s="298">
        <v>64</v>
      </c>
      <c r="D9" s="298">
        <v>0</v>
      </c>
      <c r="E9" s="298">
        <v>0</v>
      </c>
      <c r="F9" s="298">
        <v>0</v>
      </c>
      <c r="G9" s="298">
        <v>64</v>
      </c>
    </row>
    <row r="10" spans="1:7" s="263" customFormat="1" ht="15" customHeight="1">
      <c r="A10" s="296" t="s">
        <v>224</v>
      </c>
      <c r="B10" s="297"/>
      <c r="C10" s="298">
        <v>49</v>
      </c>
      <c r="D10" s="298">
        <v>0</v>
      </c>
      <c r="E10" s="298">
        <v>0</v>
      </c>
      <c r="F10" s="298">
        <v>0</v>
      </c>
      <c r="G10" s="298">
        <v>49</v>
      </c>
    </row>
    <row r="11" spans="1:7" s="263" customFormat="1" ht="15" customHeight="1">
      <c r="A11" s="259" t="s">
        <v>225</v>
      </c>
      <c r="B11" s="299"/>
      <c r="C11" s="298">
        <v>28</v>
      </c>
      <c r="D11" s="298">
        <v>0</v>
      </c>
      <c r="E11" s="298">
        <v>0</v>
      </c>
      <c r="F11" s="298">
        <v>0</v>
      </c>
      <c r="G11" s="298">
        <v>28</v>
      </c>
    </row>
    <row r="12" spans="1:7" s="263" customFormat="1" ht="15" customHeight="1">
      <c r="A12" s="260" t="s">
        <v>15</v>
      </c>
      <c r="B12" s="299"/>
      <c r="C12" s="298">
        <v>25</v>
      </c>
      <c r="D12" s="298">
        <v>0</v>
      </c>
      <c r="E12" s="298">
        <v>0</v>
      </c>
      <c r="F12" s="298">
        <v>0</v>
      </c>
      <c r="G12" s="298">
        <v>25</v>
      </c>
    </row>
    <row r="13" spans="1:7" s="263" customFormat="1" ht="15" customHeight="1">
      <c r="A13" s="261" t="s">
        <v>226</v>
      </c>
      <c r="B13" s="300"/>
      <c r="C13" s="298">
        <v>13</v>
      </c>
      <c r="D13" s="298">
        <v>0</v>
      </c>
      <c r="E13" s="298">
        <v>0</v>
      </c>
      <c r="F13" s="298">
        <v>0</v>
      </c>
      <c r="G13" s="298">
        <v>13</v>
      </c>
    </row>
    <row r="14" spans="1:7" s="263" customFormat="1" ht="15" customHeight="1">
      <c r="A14" s="301" t="s">
        <v>227</v>
      </c>
      <c r="B14" s="297"/>
      <c r="C14" s="298">
        <v>15</v>
      </c>
      <c r="D14" s="298">
        <v>0</v>
      </c>
      <c r="E14" s="298">
        <v>0</v>
      </c>
      <c r="F14" s="298">
        <v>0</v>
      </c>
      <c r="G14" s="298">
        <v>15</v>
      </c>
    </row>
    <row r="15" spans="1:7" s="263" customFormat="1" ht="15" customHeight="1">
      <c r="A15" s="259" t="s">
        <v>225</v>
      </c>
      <c r="B15" s="299"/>
      <c r="C15" s="298">
        <v>2</v>
      </c>
      <c r="D15" s="298">
        <v>0</v>
      </c>
      <c r="E15" s="298">
        <v>0</v>
      </c>
      <c r="F15" s="298">
        <v>0</v>
      </c>
      <c r="G15" s="298">
        <v>2</v>
      </c>
    </row>
    <row r="16" spans="1:7" s="263" customFormat="1" ht="15" customHeight="1">
      <c r="A16" s="260" t="s">
        <v>15</v>
      </c>
      <c r="B16" s="299"/>
      <c r="C16" s="298">
        <v>5</v>
      </c>
      <c r="D16" s="298">
        <v>0</v>
      </c>
      <c r="E16" s="298">
        <v>0</v>
      </c>
      <c r="F16" s="298">
        <v>0</v>
      </c>
      <c r="G16" s="298">
        <v>5</v>
      </c>
    </row>
    <row r="17" spans="1:7" s="263" customFormat="1" ht="15" customHeight="1">
      <c r="A17" s="261" t="s">
        <v>226</v>
      </c>
      <c r="B17" s="300"/>
      <c r="C17" s="298">
        <v>1</v>
      </c>
      <c r="D17" s="298">
        <v>0</v>
      </c>
      <c r="E17" s="298">
        <v>0</v>
      </c>
      <c r="F17" s="298">
        <v>0</v>
      </c>
      <c r="G17" s="298">
        <v>1</v>
      </c>
    </row>
    <row r="18" spans="1:7" s="263" customFormat="1" ht="15" customHeight="1">
      <c r="A18" s="301" t="s">
        <v>228</v>
      </c>
      <c r="B18" s="297"/>
      <c r="C18" s="298">
        <v>0</v>
      </c>
      <c r="D18" s="298">
        <v>0</v>
      </c>
      <c r="E18" s="298">
        <v>0</v>
      </c>
      <c r="F18" s="298">
        <v>0</v>
      </c>
      <c r="G18" s="298">
        <v>0</v>
      </c>
    </row>
    <row r="19" spans="1:7" s="263" customFormat="1" ht="15" customHeight="1">
      <c r="A19" s="259" t="s">
        <v>225</v>
      </c>
      <c r="B19" s="299"/>
      <c r="C19" s="298">
        <v>0</v>
      </c>
      <c r="D19" s="298">
        <v>0</v>
      </c>
      <c r="E19" s="298">
        <v>0</v>
      </c>
      <c r="F19" s="298">
        <v>0</v>
      </c>
      <c r="G19" s="298">
        <v>0</v>
      </c>
    </row>
    <row r="20" spans="1:7" s="263" customFormat="1" ht="15" customHeight="1">
      <c r="A20" s="260" t="s">
        <v>15</v>
      </c>
      <c r="B20" s="299"/>
      <c r="C20" s="298">
        <v>0</v>
      </c>
      <c r="D20" s="298">
        <v>0</v>
      </c>
      <c r="E20" s="298">
        <v>0</v>
      </c>
      <c r="F20" s="298">
        <v>0</v>
      </c>
      <c r="G20" s="298">
        <v>0</v>
      </c>
    </row>
    <row r="21" spans="1:7" s="263" customFormat="1" ht="15" customHeight="1">
      <c r="A21" s="261" t="s">
        <v>226</v>
      </c>
      <c r="B21" s="300"/>
      <c r="C21" s="298">
        <v>0</v>
      </c>
      <c r="D21" s="298">
        <v>0</v>
      </c>
      <c r="E21" s="298">
        <v>0</v>
      </c>
      <c r="F21" s="298">
        <v>0</v>
      </c>
      <c r="G21" s="298">
        <v>0</v>
      </c>
    </row>
    <row r="22" spans="1:7" s="263" customFormat="1" ht="15" customHeight="1">
      <c r="A22" s="301" t="s">
        <v>229</v>
      </c>
      <c r="B22" s="297"/>
      <c r="C22" s="298">
        <v>0</v>
      </c>
      <c r="D22" s="298">
        <v>0</v>
      </c>
      <c r="E22" s="298">
        <v>0</v>
      </c>
      <c r="F22" s="298">
        <v>0</v>
      </c>
      <c r="G22" s="298">
        <v>0</v>
      </c>
    </row>
    <row r="23" spans="1:7" s="263" customFormat="1" ht="15" customHeight="1">
      <c r="A23" s="259" t="s">
        <v>225</v>
      </c>
      <c r="B23" s="299"/>
      <c r="C23" s="298">
        <v>0</v>
      </c>
      <c r="D23" s="298">
        <v>0</v>
      </c>
      <c r="E23" s="298">
        <v>0</v>
      </c>
      <c r="F23" s="298">
        <v>0</v>
      </c>
      <c r="G23" s="298">
        <v>0</v>
      </c>
    </row>
    <row r="24" spans="1:7" s="263" customFormat="1" ht="15" customHeight="1">
      <c r="A24" s="260" t="s">
        <v>15</v>
      </c>
      <c r="B24" s="299"/>
      <c r="C24" s="298">
        <v>0</v>
      </c>
      <c r="D24" s="298">
        <v>0</v>
      </c>
      <c r="E24" s="298">
        <v>0</v>
      </c>
      <c r="F24" s="298">
        <v>0</v>
      </c>
      <c r="G24" s="298">
        <v>0</v>
      </c>
    </row>
    <row r="25" spans="1:7" s="263" customFormat="1" ht="15" customHeight="1">
      <c r="A25" s="261" t="s">
        <v>226</v>
      </c>
      <c r="B25" s="300"/>
      <c r="C25" s="298">
        <v>0</v>
      </c>
      <c r="D25" s="298">
        <v>0</v>
      </c>
      <c r="E25" s="298">
        <v>0</v>
      </c>
      <c r="F25" s="298">
        <v>0</v>
      </c>
      <c r="G25" s="298">
        <v>0</v>
      </c>
    </row>
    <row r="26" spans="1:7" s="263" customFormat="1" ht="15" customHeight="1">
      <c r="A26" s="262" t="s">
        <v>230</v>
      </c>
      <c r="B26" s="289"/>
      <c r="C26" s="298">
        <v>64</v>
      </c>
      <c r="D26" s="298">
        <v>0</v>
      </c>
      <c r="E26" s="298">
        <v>0</v>
      </c>
      <c r="F26" s="298">
        <v>0</v>
      </c>
      <c r="G26" s="298">
        <v>64</v>
      </c>
    </row>
    <row r="27" spans="1:7" s="263" customFormat="1" ht="15" customHeight="1">
      <c r="A27" s="296" t="s">
        <v>231</v>
      </c>
      <c r="B27" s="297"/>
      <c r="C27" s="298">
        <v>18</v>
      </c>
      <c r="D27" s="298">
        <v>0</v>
      </c>
      <c r="E27" s="298">
        <v>0</v>
      </c>
      <c r="F27" s="298">
        <v>0</v>
      </c>
      <c r="G27" s="298">
        <v>18</v>
      </c>
    </row>
    <row r="28" spans="1:7" s="263" customFormat="1" ht="15" customHeight="1">
      <c r="A28" s="259" t="s">
        <v>225</v>
      </c>
      <c r="B28" s="299"/>
      <c r="C28" s="298">
        <v>12</v>
      </c>
      <c r="D28" s="298">
        <v>0</v>
      </c>
      <c r="E28" s="298">
        <v>0</v>
      </c>
      <c r="F28" s="298">
        <v>0</v>
      </c>
      <c r="G28" s="298">
        <v>12</v>
      </c>
    </row>
    <row r="29" spans="1:7" s="263" customFormat="1" ht="15" customHeight="1">
      <c r="A29" s="260" t="s">
        <v>15</v>
      </c>
      <c r="B29" s="299"/>
      <c r="C29" s="298">
        <v>6</v>
      </c>
      <c r="D29" s="298">
        <v>0</v>
      </c>
      <c r="E29" s="298">
        <v>0</v>
      </c>
      <c r="F29" s="298">
        <v>0</v>
      </c>
      <c r="G29" s="298">
        <v>6</v>
      </c>
    </row>
    <row r="30" spans="1:7" s="263" customFormat="1" ht="15" customHeight="1">
      <c r="A30" s="261" t="s">
        <v>226</v>
      </c>
      <c r="B30" s="300"/>
      <c r="C30" s="298">
        <v>3</v>
      </c>
      <c r="D30" s="298">
        <v>0</v>
      </c>
      <c r="E30" s="298">
        <v>0</v>
      </c>
      <c r="F30" s="298">
        <v>0</v>
      </c>
      <c r="G30" s="298">
        <v>4</v>
      </c>
    </row>
    <row r="31" spans="1:7" s="263" customFormat="1" ht="15" customHeight="1">
      <c r="A31" s="302" t="s">
        <v>227</v>
      </c>
      <c r="B31" s="303"/>
      <c r="C31" s="298">
        <v>25</v>
      </c>
      <c r="D31" s="298">
        <v>0</v>
      </c>
      <c r="E31" s="298">
        <v>0</v>
      </c>
      <c r="F31" s="298">
        <v>0</v>
      </c>
      <c r="G31" s="298">
        <v>25</v>
      </c>
    </row>
    <row r="32" spans="1:7" s="263" customFormat="1" ht="15" customHeight="1">
      <c r="A32" s="259" t="s">
        <v>225</v>
      </c>
      <c r="B32" s="299"/>
      <c r="C32" s="298">
        <v>11</v>
      </c>
      <c r="D32" s="298">
        <v>0</v>
      </c>
      <c r="E32" s="298">
        <v>0</v>
      </c>
      <c r="F32" s="298">
        <v>0</v>
      </c>
      <c r="G32" s="298">
        <v>11</v>
      </c>
    </row>
    <row r="33" spans="1:7" s="263" customFormat="1" ht="15" customHeight="1">
      <c r="A33" s="260" t="s">
        <v>15</v>
      </c>
      <c r="B33" s="299"/>
      <c r="C33" s="298">
        <v>13</v>
      </c>
      <c r="D33" s="298">
        <v>0</v>
      </c>
      <c r="E33" s="298">
        <v>0</v>
      </c>
      <c r="F33" s="298">
        <v>0</v>
      </c>
      <c r="G33" s="298">
        <v>13</v>
      </c>
    </row>
    <row r="34" spans="1:7" s="263" customFormat="1" ht="15" customHeight="1">
      <c r="A34" s="261" t="s">
        <v>226</v>
      </c>
      <c r="B34" s="300"/>
      <c r="C34" s="298">
        <v>8</v>
      </c>
      <c r="D34" s="298">
        <v>0</v>
      </c>
      <c r="E34" s="298">
        <v>0</v>
      </c>
      <c r="F34" s="298">
        <v>0</v>
      </c>
      <c r="G34" s="298">
        <v>7</v>
      </c>
    </row>
    <row r="35" spans="1:7" s="263" customFormat="1" ht="15" customHeight="1">
      <c r="A35" s="302" t="s">
        <v>228</v>
      </c>
      <c r="B35" s="303"/>
      <c r="C35" s="298">
        <v>21</v>
      </c>
      <c r="D35" s="298">
        <v>0</v>
      </c>
      <c r="E35" s="298">
        <v>0</v>
      </c>
      <c r="F35" s="298">
        <v>0</v>
      </c>
      <c r="G35" s="298">
        <v>21</v>
      </c>
    </row>
    <row r="36" spans="1:7" s="263" customFormat="1" ht="15" customHeight="1">
      <c r="A36" s="259" t="s">
        <v>225</v>
      </c>
      <c r="B36" s="299"/>
      <c r="C36" s="298">
        <v>7</v>
      </c>
      <c r="D36" s="298">
        <v>0</v>
      </c>
      <c r="E36" s="298">
        <v>0</v>
      </c>
      <c r="F36" s="298">
        <v>0</v>
      </c>
      <c r="G36" s="298">
        <v>7</v>
      </c>
    </row>
    <row r="37" spans="1:7" s="263" customFormat="1" ht="15" customHeight="1">
      <c r="A37" s="260" t="s">
        <v>15</v>
      </c>
      <c r="B37" s="299"/>
      <c r="C37" s="298">
        <v>11</v>
      </c>
      <c r="D37" s="298">
        <v>0</v>
      </c>
      <c r="E37" s="298">
        <v>0</v>
      </c>
      <c r="F37" s="298">
        <v>0</v>
      </c>
      <c r="G37" s="298">
        <v>11</v>
      </c>
    </row>
    <row r="38" spans="1:7" s="263" customFormat="1" ht="15" customHeight="1">
      <c r="A38" s="261" t="s">
        <v>226</v>
      </c>
      <c r="B38" s="300"/>
      <c r="C38" s="298">
        <v>3</v>
      </c>
      <c r="D38" s="298">
        <v>0</v>
      </c>
      <c r="E38" s="298">
        <v>0</v>
      </c>
      <c r="F38" s="298">
        <v>0</v>
      </c>
      <c r="G38" s="298">
        <v>3</v>
      </c>
    </row>
    <row r="39" spans="1:7" s="263" customFormat="1" ht="15" customHeight="1">
      <c r="A39" s="302" t="s">
        <v>229</v>
      </c>
      <c r="B39" s="303"/>
      <c r="C39" s="298">
        <v>0</v>
      </c>
      <c r="D39" s="298">
        <v>0</v>
      </c>
      <c r="E39" s="298">
        <v>0</v>
      </c>
      <c r="F39" s="298">
        <v>0</v>
      </c>
      <c r="G39" s="298">
        <v>0</v>
      </c>
    </row>
    <row r="40" spans="1:7" s="263" customFormat="1" ht="15" customHeight="1">
      <c r="A40" s="259" t="s">
        <v>225</v>
      </c>
      <c r="B40" s="299"/>
      <c r="C40" s="298">
        <v>0</v>
      </c>
      <c r="D40" s="298">
        <v>0</v>
      </c>
      <c r="E40" s="298">
        <v>0</v>
      </c>
      <c r="F40" s="298">
        <v>0</v>
      </c>
      <c r="G40" s="298">
        <v>0</v>
      </c>
    </row>
    <row r="41" spans="1:7" s="263" customFormat="1" ht="15" customHeight="1">
      <c r="A41" s="260" t="s">
        <v>15</v>
      </c>
      <c r="B41" s="304"/>
      <c r="C41" s="298">
        <v>0</v>
      </c>
      <c r="D41" s="298">
        <v>0</v>
      </c>
      <c r="E41" s="298">
        <v>0</v>
      </c>
      <c r="F41" s="298">
        <v>0</v>
      </c>
      <c r="G41" s="298">
        <v>0</v>
      </c>
    </row>
    <row r="42" spans="1:7" s="263" customFormat="1" ht="15" customHeight="1">
      <c r="A42" s="261" t="s">
        <v>226</v>
      </c>
      <c r="B42" s="300"/>
      <c r="C42" s="298">
        <v>0</v>
      </c>
      <c r="D42" s="298">
        <v>0</v>
      </c>
      <c r="E42" s="298">
        <v>0</v>
      </c>
      <c r="F42" s="298">
        <v>0</v>
      </c>
      <c r="G42" s="298">
        <v>0</v>
      </c>
    </row>
    <row r="43" spans="1:7" s="263" customFormat="1" ht="15" customHeight="1">
      <c r="A43" s="302" t="s">
        <v>232</v>
      </c>
      <c r="B43" s="303"/>
      <c r="C43" s="298">
        <v>0</v>
      </c>
      <c r="D43" s="298">
        <v>0</v>
      </c>
      <c r="E43" s="298">
        <v>0</v>
      </c>
      <c r="F43" s="298">
        <v>0</v>
      </c>
      <c r="G43" s="298">
        <v>0</v>
      </c>
    </row>
    <row r="44" spans="1:7" s="263" customFormat="1" ht="15" customHeight="1">
      <c r="A44" s="259" t="s">
        <v>225</v>
      </c>
      <c r="B44" s="299"/>
      <c r="C44" s="298">
        <v>0</v>
      </c>
      <c r="D44" s="298">
        <v>0</v>
      </c>
      <c r="E44" s="298">
        <v>0</v>
      </c>
      <c r="F44" s="298">
        <v>0</v>
      </c>
      <c r="G44" s="298">
        <v>0</v>
      </c>
    </row>
    <row r="45" spans="1:7" s="263" customFormat="1" ht="15" customHeight="1">
      <c r="A45" s="260" t="s">
        <v>15</v>
      </c>
      <c r="B45" s="299"/>
      <c r="C45" s="298">
        <v>0</v>
      </c>
      <c r="D45" s="298">
        <v>0</v>
      </c>
      <c r="E45" s="298">
        <v>0</v>
      </c>
      <c r="F45" s="298">
        <v>0</v>
      </c>
      <c r="G45" s="298">
        <v>0</v>
      </c>
    </row>
    <row r="46" spans="1:7" s="263" customFormat="1" ht="15" customHeight="1">
      <c r="A46" s="261" t="s">
        <v>226</v>
      </c>
      <c r="B46" s="300"/>
      <c r="C46" s="298">
        <v>0</v>
      </c>
      <c r="D46" s="298">
        <v>0</v>
      </c>
      <c r="E46" s="298">
        <v>0</v>
      </c>
      <c r="F46" s="298">
        <v>0</v>
      </c>
      <c r="G46" s="298">
        <v>0</v>
      </c>
    </row>
    <row r="47" spans="1:7" s="263" customFormat="1" ht="15" customHeight="1">
      <c r="A47" s="359"/>
      <c r="B47" s="360"/>
      <c r="C47" s="361"/>
      <c r="D47" s="362"/>
      <c r="E47" s="362"/>
      <c r="F47" s="362"/>
      <c r="G47" s="362"/>
    </row>
    <row r="48" spans="1:7" s="263" customFormat="1" ht="15" customHeight="1">
      <c r="A48" s="359"/>
      <c r="B48" s="360"/>
      <c r="C48" s="361"/>
      <c r="D48" s="362"/>
      <c r="E48" s="362"/>
      <c r="F48" s="362"/>
      <c r="G48" s="362"/>
    </row>
  </sheetData>
  <sheetProtection/>
  <mergeCells count="4">
    <mergeCell ref="A6:G6"/>
    <mergeCell ref="A4:G4"/>
    <mergeCell ref="A5:G5"/>
    <mergeCell ref="A8:B8"/>
  </mergeCells>
  <printOptions/>
  <pageMargins left="0.82" right="0.39" top="0.69" bottom="0.59" header="0.58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7">
      <selection activeCell="T20" sqref="T20"/>
    </sheetView>
  </sheetViews>
  <sheetFormatPr defaultColWidth="9.140625" defaultRowHeight="12.75"/>
  <cols>
    <col min="1" max="1" width="4.28125" style="255" customWidth="1"/>
    <col min="2" max="2" width="20.57421875" style="311" customWidth="1"/>
    <col min="3" max="3" width="6.140625" style="255" customWidth="1"/>
    <col min="4" max="11" width="6.28125" style="255" customWidth="1"/>
    <col min="12" max="12" width="7.140625" style="255" customWidth="1"/>
    <col min="13" max="13" width="8.7109375" style="255" customWidth="1"/>
    <col min="14" max="16" width="6.00390625" style="255" customWidth="1"/>
    <col min="17" max="17" width="5.8515625" style="255" customWidth="1"/>
    <col min="18" max="18" width="6.421875" style="255" customWidth="1"/>
    <col min="19" max="19" width="6.57421875" style="255" customWidth="1"/>
    <col min="20" max="20" width="8.00390625" style="255" customWidth="1"/>
    <col min="21" max="16384" width="9.140625" style="255" customWidth="1"/>
  </cols>
  <sheetData>
    <row r="1" spans="1:5" s="336" customFormat="1" ht="21" customHeight="1">
      <c r="A1" s="336" t="s">
        <v>334</v>
      </c>
      <c r="B1" s="337"/>
      <c r="C1" s="337"/>
      <c r="D1" s="337"/>
      <c r="E1" s="337"/>
    </row>
    <row r="2" spans="1:5" s="336" customFormat="1" ht="16.5">
      <c r="A2" s="272" t="s">
        <v>335</v>
      </c>
      <c r="B2" s="337"/>
      <c r="C2" s="337"/>
      <c r="D2" s="337"/>
      <c r="E2" s="337"/>
    </row>
    <row r="3" spans="1:7" s="333" customFormat="1" ht="16.5">
      <c r="A3" s="338"/>
      <c r="C3" s="337"/>
      <c r="D3" s="339"/>
      <c r="E3" s="334"/>
      <c r="F3" s="334"/>
      <c r="G3" s="334"/>
    </row>
    <row r="4" spans="1:20" ht="15.75">
      <c r="A4" s="409" t="s">
        <v>342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</row>
    <row r="5" spans="1:20" s="273" customFormat="1" ht="35.25" customHeight="1">
      <c r="A5" s="401" t="s">
        <v>345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</row>
    <row r="6" spans="16:20" ht="15.75">
      <c r="P6" s="406" t="s">
        <v>220</v>
      </c>
      <c r="Q6" s="406"/>
      <c r="R6" s="406"/>
      <c r="S6" s="406"/>
      <c r="T6" s="406"/>
    </row>
    <row r="7" spans="1:20" s="256" customFormat="1" ht="35.25" customHeight="1">
      <c r="A7" s="410" t="s">
        <v>209</v>
      </c>
      <c r="B7" s="411" t="s">
        <v>210</v>
      </c>
      <c r="C7" s="412" t="s">
        <v>21</v>
      </c>
      <c r="D7" s="412"/>
      <c r="E7" s="412"/>
      <c r="F7" s="412"/>
      <c r="G7" s="412"/>
      <c r="H7" s="412" t="s">
        <v>211</v>
      </c>
      <c r="I7" s="412"/>
      <c r="J7" s="412"/>
      <c r="K7" s="412"/>
      <c r="L7" s="412"/>
      <c r="M7" s="413" t="s">
        <v>303</v>
      </c>
      <c r="N7" s="413" t="s">
        <v>212</v>
      </c>
      <c r="O7" s="413"/>
      <c r="P7" s="413"/>
      <c r="Q7" s="413"/>
      <c r="R7" s="342"/>
      <c r="S7" s="342"/>
      <c r="T7" s="342"/>
    </row>
    <row r="8" spans="1:20" ht="41.25" customHeight="1">
      <c r="A8" s="410"/>
      <c r="B8" s="411"/>
      <c r="C8" s="413" t="s">
        <v>18</v>
      </c>
      <c r="D8" s="413" t="s">
        <v>7</v>
      </c>
      <c r="E8" s="413"/>
      <c r="F8" s="413"/>
      <c r="G8" s="413"/>
      <c r="H8" s="413" t="s">
        <v>18</v>
      </c>
      <c r="I8" s="413" t="s">
        <v>7</v>
      </c>
      <c r="J8" s="413"/>
      <c r="K8" s="413"/>
      <c r="L8" s="413"/>
      <c r="M8" s="413"/>
      <c r="N8" s="413" t="s">
        <v>18</v>
      </c>
      <c r="O8" s="413" t="s">
        <v>213</v>
      </c>
      <c r="P8" s="413" t="s">
        <v>214</v>
      </c>
      <c r="Q8" s="413" t="s">
        <v>215</v>
      </c>
      <c r="R8" s="343"/>
      <c r="S8" s="343"/>
      <c r="T8" s="343"/>
    </row>
    <row r="9" spans="1:20" ht="77.25" customHeight="1">
      <c r="A9" s="410"/>
      <c r="B9" s="411"/>
      <c r="C9" s="413"/>
      <c r="D9" s="264" t="s">
        <v>216</v>
      </c>
      <c r="E9" s="264" t="s">
        <v>217</v>
      </c>
      <c r="F9" s="264" t="s">
        <v>218</v>
      </c>
      <c r="G9" s="264" t="s">
        <v>219</v>
      </c>
      <c r="H9" s="413"/>
      <c r="I9" s="264" t="s">
        <v>216</v>
      </c>
      <c r="J9" s="264" t="s">
        <v>217</v>
      </c>
      <c r="K9" s="264" t="s">
        <v>218</v>
      </c>
      <c r="L9" s="264" t="s">
        <v>219</v>
      </c>
      <c r="M9" s="413"/>
      <c r="N9" s="413"/>
      <c r="O9" s="413"/>
      <c r="P9" s="413"/>
      <c r="Q9" s="413"/>
      <c r="R9" s="264" t="s">
        <v>295</v>
      </c>
      <c r="S9" s="264" t="s">
        <v>296</v>
      </c>
      <c r="T9" s="264" t="s">
        <v>254</v>
      </c>
    </row>
    <row r="10" spans="1:20" ht="21.75" customHeight="1">
      <c r="A10" s="305">
        <v>1</v>
      </c>
      <c r="B10" s="312" t="s">
        <v>309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6"/>
    </row>
    <row r="11" spans="1:20" ht="21.75" customHeight="1">
      <c r="A11" s="305">
        <v>2</v>
      </c>
      <c r="B11" s="312" t="s">
        <v>310</v>
      </c>
      <c r="C11" s="305"/>
      <c r="D11" s="305"/>
      <c r="E11" s="305"/>
      <c r="F11" s="305"/>
      <c r="G11" s="305"/>
      <c r="H11" s="32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6"/>
    </row>
    <row r="12" spans="1:20" ht="21.75" customHeight="1">
      <c r="A12" s="305">
        <v>3</v>
      </c>
      <c r="B12" s="312" t="s">
        <v>304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6"/>
    </row>
    <row r="13" spans="1:20" ht="21.75" customHeight="1">
      <c r="A13" s="305">
        <v>4</v>
      </c>
      <c r="B13" s="312" t="s">
        <v>305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</row>
    <row r="14" spans="1:20" ht="21.75" customHeight="1">
      <c r="A14" s="305">
        <v>5</v>
      </c>
      <c r="B14" s="312" t="s">
        <v>306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6"/>
    </row>
    <row r="15" spans="1:20" ht="21.75" customHeight="1">
      <c r="A15" s="325">
        <v>6</v>
      </c>
      <c r="B15" s="326" t="s">
        <v>307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7"/>
    </row>
    <row r="16" spans="1:20" ht="21.75" customHeight="1">
      <c r="A16" s="305">
        <v>7</v>
      </c>
      <c r="B16" s="312" t="s">
        <v>318</v>
      </c>
      <c r="C16" s="325">
        <v>8</v>
      </c>
      <c r="D16" s="325">
        <v>2</v>
      </c>
      <c r="E16" s="325">
        <v>2</v>
      </c>
      <c r="F16" s="325">
        <v>2</v>
      </c>
      <c r="G16" s="325">
        <v>2</v>
      </c>
      <c r="H16" s="305">
        <v>259</v>
      </c>
      <c r="I16" s="305">
        <v>66</v>
      </c>
      <c r="J16" s="305">
        <v>59</v>
      </c>
      <c r="K16" s="305">
        <v>70</v>
      </c>
      <c r="L16" s="305">
        <v>64</v>
      </c>
      <c r="M16" s="305">
        <v>3</v>
      </c>
      <c r="N16" s="305">
        <v>22</v>
      </c>
      <c r="O16" s="305">
        <v>1</v>
      </c>
      <c r="P16" s="305">
        <v>18</v>
      </c>
      <c r="Q16" s="305">
        <v>3</v>
      </c>
      <c r="R16" s="305">
        <v>64</v>
      </c>
      <c r="S16" s="305"/>
      <c r="T16" s="306"/>
    </row>
    <row r="17" spans="1:20" ht="21.75" customHeight="1">
      <c r="A17" s="305">
        <v>8</v>
      </c>
      <c r="B17" s="312" t="s">
        <v>308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6"/>
    </row>
    <row r="18" spans="1:20" s="329" customFormat="1" ht="21.75" customHeight="1">
      <c r="A18" s="407" t="s">
        <v>289</v>
      </c>
      <c r="B18" s="408"/>
      <c r="C18" s="330">
        <f aca="true" t="shared" si="0" ref="C18:Q18">SUM(C10:C17)</f>
        <v>8</v>
      </c>
      <c r="D18" s="330">
        <f t="shared" si="0"/>
        <v>2</v>
      </c>
      <c r="E18" s="330">
        <f t="shared" si="0"/>
        <v>2</v>
      </c>
      <c r="F18" s="330">
        <f t="shared" si="0"/>
        <v>2</v>
      </c>
      <c r="G18" s="330">
        <f t="shared" si="0"/>
        <v>2</v>
      </c>
      <c r="H18" s="330">
        <f t="shared" si="0"/>
        <v>259</v>
      </c>
      <c r="I18" s="330">
        <f t="shared" si="0"/>
        <v>66</v>
      </c>
      <c r="J18" s="330">
        <f t="shared" si="0"/>
        <v>59</v>
      </c>
      <c r="K18" s="330">
        <f t="shared" si="0"/>
        <v>70</v>
      </c>
      <c r="L18" s="330">
        <f t="shared" si="0"/>
        <v>64</v>
      </c>
      <c r="M18" s="330">
        <f t="shared" si="0"/>
        <v>3</v>
      </c>
      <c r="N18" s="330">
        <f t="shared" si="0"/>
        <v>22</v>
      </c>
      <c r="O18" s="330">
        <f t="shared" si="0"/>
        <v>1</v>
      </c>
      <c r="P18" s="330">
        <f t="shared" si="0"/>
        <v>18</v>
      </c>
      <c r="Q18" s="330">
        <f t="shared" si="0"/>
        <v>3</v>
      </c>
      <c r="R18" s="328">
        <v>64</v>
      </c>
      <c r="S18" s="328"/>
      <c r="T18" s="328"/>
    </row>
    <row r="19" ht="21.75" customHeight="1"/>
    <row r="20" ht="21.75" customHeight="1"/>
    <row r="21" ht="21.75" customHeight="1"/>
    <row r="22" ht="21.75" customHeight="1"/>
    <row r="23" ht="21.75" customHeight="1"/>
  </sheetData>
  <sheetProtection/>
  <mergeCells count="18">
    <mergeCell ref="C8:C9"/>
    <mergeCell ref="D8:G8"/>
    <mergeCell ref="P8:P9"/>
    <mergeCell ref="Q8:Q9"/>
    <mergeCell ref="H8:H9"/>
    <mergeCell ref="I8:L8"/>
    <mergeCell ref="N8:N9"/>
    <mergeCell ref="O8:O9"/>
    <mergeCell ref="P6:T6"/>
    <mergeCell ref="A18:B18"/>
    <mergeCell ref="A4:T4"/>
    <mergeCell ref="A5:T5"/>
    <mergeCell ref="A7:A9"/>
    <mergeCell ref="B7:B9"/>
    <mergeCell ref="C7:G7"/>
    <mergeCell ref="H7:L7"/>
    <mergeCell ref="M7:M9"/>
    <mergeCell ref="N7:Q7"/>
  </mergeCells>
  <printOptions/>
  <pageMargins left="0.47" right="0.24" top="0.51" bottom="0.63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1" width="15.00390625" style="255" customWidth="1"/>
    <col min="2" max="2" width="14.140625" style="255" customWidth="1"/>
    <col min="3" max="3" width="10.28125" style="255" customWidth="1"/>
    <col min="4" max="4" width="8.57421875" style="255" customWidth="1"/>
    <col min="5" max="5" width="8.28125" style="255" customWidth="1"/>
    <col min="6" max="6" width="9.57421875" style="255" customWidth="1"/>
    <col min="7" max="7" width="10.28125" style="255" customWidth="1"/>
    <col min="8" max="8" width="11.28125" style="255" customWidth="1"/>
    <col min="9" max="9" width="9.140625" style="255" customWidth="1"/>
    <col min="10" max="10" width="9.57421875" style="255" customWidth="1"/>
    <col min="11" max="11" width="10.00390625" style="255" customWidth="1"/>
    <col min="12" max="12" width="15.8515625" style="255" customWidth="1"/>
    <col min="13" max="13" width="16.7109375" style="255" customWidth="1"/>
    <col min="14" max="14" width="5.421875" style="255" customWidth="1"/>
    <col min="15" max="15" width="5.7109375" style="255" customWidth="1"/>
    <col min="16" max="16" width="5.140625" style="255" customWidth="1"/>
    <col min="17" max="18" width="5.8515625" style="255" customWidth="1"/>
    <col min="19" max="19" width="9.140625" style="255" customWidth="1"/>
    <col min="20" max="20" width="14.421875" style="255" customWidth="1"/>
    <col min="21" max="16384" width="9.140625" style="255" customWidth="1"/>
  </cols>
  <sheetData>
    <row r="1" spans="1:5" s="333" customFormat="1" ht="21" customHeight="1">
      <c r="A1" s="333" t="s">
        <v>334</v>
      </c>
      <c r="B1" s="334"/>
      <c r="C1" s="334"/>
      <c r="D1" s="334"/>
      <c r="E1" s="334"/>
    </row>
    <row r="2" spans="1:5" s="263" customFormat="1" ht="16.5">
      <c r="A2" s="272" t="s">
        <v>335</v>
      </c>
      <c r="B2" s="288"/>
      <c r="C2" s="288"/>
      <c r="D2" s="288"/>
      <c r="E2" s="288"/>
    </row>
    <row r="3" spans="1:12" ht="27.75" customHeight="1">
      <c r="A3" s="414" t="s">
        <v>346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5.25" customHeight="1">
      <c r="A4" s="265"/>
      <c r="B4" s="265"/>
      <c r="C4" s="266"/>
      <c r="D4" s="266"/>
      <c r="E4" s="267"/>
      <c r="F4" s="266"/>
      <c r="G4" s="266"/>
      <c r="H4" s="266"/>
      <c r="I4" s="266"/>
      <c r="J4" s="266"/>
      <c r="K4" s="266"/>
      <c r="L4" s="266"/>
    </row>
    <row r="5" spans="1:12" ht="5.25" customHeight="1">
      <c r="A5" s="268"/>
      <c r="B5" s="268"/>
      <c r="C5" s="268"/>
      <c r="D5" s="268"/>
      <c r="E5" s="268"/>
      <c r="F5" s="269"/>
      <c r="G5" s="269"/>
      <c r="H5" s="269"/>
      <c r="I5" s="269"/>
      <c r="J5" s="269"/>
      <c r="K5" s="269"/>
      <c r="L5" s="269"/>
    </row>
    <row r="6" spans="1:20" s="273" customFormat="1" ht="16.5">
      <c r="A6" s="402" t="s">
        <v>347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335"/>
      <c r="N6" s="335"/>
      <c r="O6" s="335"/>
      <c r="P6" s="335"/>
      <c r="Q6" s="335"/>
      <c r="R6" s="335"/>
      <c r="S6" s="335"/>
      <c r="T6" s="335"/>
    </row>
    <row r="7" spans="1:12" ht="30" customHeight="1">
      <c r="A7" s="364" t="s">
        <v>356</v>
      </c>
      <c r="B7" s="258"/>
      <c r="C7" s="258"/>
      <c r="D7" s="257"/>
      <c r="E7" s="257"/>
      <c r="F7" s="257"/>
      <c r="G7" s="257"/>
      <c r="H7" s="267"/>
      <c r="I7" s="257"/>
      <c r="J7" s="257"/>
      <c r="K7" s="257"/>
      <c r="L7" s="257"/>
    </row>
    <row r="8" spans="1:12" ht="15.75" customHeight="1">
      <c r="A8" s="415" t="s">
        <v>241</v>
      </c>
      <c r="B8" s="415" t="s">
        <v>317</v>
      </c>
      <c r="C8" s="415" t="s">
        <v>290</v>
      </c>
      <c r="D8" s="415"/>
      <c r="E8" s="415"/>
      <c r="F8" s="415"/>
      <c r="G8" s="415" t="s">
        <v>293</v>
      </c>
      <c r="H8" s="415"/>
      <c r="I8" s="415"/>
      <c r="J8" s="415"/>
      <c r="K8" s="415"/>
      <c r="L8" s="415"/>
    </row>
    <row r="9" spans="1:12" ht="69" customHeight="1">
      <c r="A9" s="415"/>
      <c r="B9" s="415"/>
      <c r="C9" s="415" t="s">
        <v>18</v>
      </c>
      <c r="D9" s="415" t="s">
        <v>113</v>
      </c>
      <c r="E9" s="415"/>
      <c r="F9" s="270" t="s">
        <v>291</v>
      </c>
      <c r="G9" s="415"/>
      <c r="H9" s="415"/>
      <c r="I9" s="415"/>
      <c r="J9" s="415"/>
      <c r="K9" s="415"/>
      <c r="L9" s="415"/>
    </row>
    <row r="10" spans="1:12" ht="94.5" customHeight="1">
      <c r="A10" s="415"/>
      <c r="B10" s="415"/>
      <c r="C10" s="415"/>
      <c r="D10" s="270" t="s">
        <v>42</v>
      </c>
      <c r="E10" s="270" t="s">
        <v>242</v>
      </c>
      <c r="F10" s="270" t="s">
        <v>292</v>
      </c>
      <c r="G10" s="270" t="s">
        <v>243</v>
      </c>
      <c r="H10" s="270" t="s">
        <v>244</v>
      </c>
      <c r="I10" s="270" t="s">
        <v>245</v>
      </c>
      <c r="J10" s="270" t="s">
        <v>246</v>
      </c>
      <c r="K10" s="270" t="s">
        <v>247</v>
      </c>
      <c r="L10" s="270" t="s">
        <v>248</v>
      </c>
    </row>
    <row r="11" spans="1:12" ht="94.5" customHeight="1">
      <c r="A11" s="270">
        <v>258</v>
      </c>
      <c r="B11" s="270">
        <v>259</v>
      </c>
      <c r="C11" s="270">
        <v>0</v>
      </c>
      <c r="D11" s="270"/>
      <c r="E11" s="270"/>
      <c r="F11" s="270"/>
      <c r="G11" s="270"/>
      <c r="H11" s="270"/>
      <c r="I11" s="270"/>
      <c r="J11" s="270"/>
      <c r="K11" s="270"/>
      <c r="L11" s="270"/>
    </row>
  </sheetData>
  <sheetProtection/>
  <mergeCells count="8">
    <mergeCell ref="A3:L3"/>
    <mergeCell ref="A6:L6"/>
    <mergeCell ref="A8:A10"/>
    <mergeCell ref="C9:C10"/>
    <mergeCell ref="D9:E9"/>
    <mergeCell ref="B8:B10"/>
    <mergeCell ref="C8:F8"/>
    <mergeCell ref="G8:L9"/>
  </mergeCells>
  <printOptions/>
  <pageMargins left="0.87" right="0.55" top="1" bottom="1.03" header="0.83" footer="0.8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8515625" style="255" customWidth="1"/>
    <col min="2" max="2" width="13.8515625" style="255" customWidth="1"/>
    <col min="3" max="3" width="9.140625" style="255" customWidth="1"/>
    <col min="4" max="4" width="14.28125" style="255" customWidth="1"/>
    <col min="5" max="5" width="11.140625" style="255" customWidth="1"/>
    <col min="6" max="6" width="9.00390625" style="255" customWidth="1"/>
    <col min="7" max="7" width="12.00390625" style="255" customWidth="1"/>
    <col min="8" max="8" width="11.00390625" style="255" customWidth="1"/>
    <col min="9" max="9" width="9.28125" style="255" customWidth="1"/>
    <col min="10" max="10" width="11.57421875" style="255" customWidth="1"/>
    <col min="11" max="11" width="13.8515625" style="255" customWidth="1"/>
    <col min="12" max="13" width="10.28125" style="255" customWidth="1"/>
    <col min="14" max="14" width="5.140625" style="255" customWidth="1"/>
    <col min="15" max="15" width="5.421875" style="255" customWidth="1"/>
    <col min="16" max="16" width="5.7109375" style="255" customWidth="1"/>
    <col min="17" max="17" width="5.140625" style="255" customWidth="1"/>
    <col min="18" max="19" width="5.8515625" style="255" customWidth="1"/>
    <col min="20" max="20" width="9.140625" style="255" customWidth="1"/>
    <col min="21" max="21" width="14.421875" style="255" customWidth="1"/>
    <col min="22" max="16384" width="9.140625" style="255" customWidth="1"/>
  </cols>
  <sheetData>
    <row r="1" spans="1:5" s="333" customFormat="1" ht="21" customHeight="1">
      <c r="A1" s="333" t="s">
        <v>334</v>
      </c>
      <c r="B1" s="334"/>
      <c r="C1" s="334"/>
      <c r="D1" s="334"/>
      <c r="E1" s="334"/>
    </row>
    <row r="2" spans="1:5" s="263" customFormat="1" ht="16.5">
      <c r="A2" s="272" t="s">
        <v>335</v>
      </c>
      <c r="B2" s="288"/>
      <c r="C2" s="288"/>
      <c r="D2" s="288"/>
      <c r="E2" s="288"/>
    </row>
    <row r="3" ht="9.75" customHeight="1"/>
    <row r="4" spans="2:10" ht="23.25" customHeight="1">
      <c r="B4" s="414" t="s">
        <v>319</v>
      </c>
      <c r="C4" s="414"/>
      <c r="D4" s="414"/>
      <c r="E4" s="414"/>
      <c r="F4" s="414"/>
      <c r="G4" s="414"/>
      <c r="H4" s="414"/>
      <c r="I4" s="414"/>
      <c r="J4" s="414"/>
    </row>
    <row r="5" spans="1:20" s="273" customFormat="1" ht="16.5">
      <c r="A5" s="402" t="s">
        <v>348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335"/>
      <c r="M5" s="335"/>
      <c r="N5" s="335"/>
      <c r="O5" s="335"/>
      <c r="P5" s="335"/>
      <c r="Q5" s="335"/>
      <c r="R5" s="335"/>
      <c r="S5" s="335"/>
      <c r="T5" s="335"/>
    </row>
    <row r="6" ht="43.5" customHeight="1">
      <c r="A6" s="364" t="s">
        <v>356</v>
      </c>
    </row>
    <row r="7" spans="1:11" ht="15.75">
      <c r="A7" s="418" t="s">
        <v>249</v>
      </c>
      <c r="B7" s="418"/>
      <c r="C7" s="418"/>
      <c r="D7" s="418"/>
      <c r="E7" s="418"/>
      <c r="F7" s="418" t="s">
        <v>250</v>
      </c>
      <c r="G7" s="418"/>
      <c r="H7" s="418"/>
      <c r="I7" s="418" t="s">
        <v>251</v>
      </c>
      <c r="J7" s="418"/>
      <c r="K7" s="418"/>
    </row>
    <row r="8" spans="1:11" ht="68.25" customHeight="1">
      <c r="A8" s="416" t="s">
        <v>252</v>
      </c>
      <c r="B8" s="416" t="s">
        <v>253</v>
      </c>
      <c r="C8" s="416" t="s">
        <v>254</v>
      </c>
      <c r="D8" s="416" t="s">
        <v>255</v>
      </c>
      <c r="E8" s="416" t="s">
        <v>254</v>
      </c>
      <c r="F8" s="416" t="s">
        <v>256</v>
      </c>
      <c r="G8" s="416" t="s">
        <v>257</v>
      </c>
      <c r="H8" s="416" t="s">
        <v>254</v>
      </c>
      <c r="I8" s="416" t="s">
        <v>258</v>
      </c>
      <c r="J8" s="416" t="s">
        <v>259</v>
      </c>
      <c r="K8" s="416" t="s">
        <v>254</v>
      </c>
    </row>
    <row r="9" spans="1:11" ht="12.75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416"/>
    </row>
    <row r="10" spans="1:11" ht="12.75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</row>
    <row r="11" spans="1:11" ht="24.75" customHeight="1">
      <c r="A11" s="264">
        <v>1</v>
      </c>
      <c r="B11" s="264">
        <v>1</v>
      </c>
      <c r="C11" s="264">
        <v>100</v>
      </c>
      <c r="D11" s="264">
        <v>0</v>
      </c>
      <c r="E11" s="264">
        <v>0</v>
      </c>
      <c r="F11" s="264">
        <v>8</v>
      </c>
      <c r="G11" s="264">
        <v>8</v>
      </c>
      <c r="H11" s="264">
        <v>100</v>
      </c>
      <c r="I11" s="264">
        <v>259</v>
      </c>
      <c r="J11" s="264">
        <v>259</v>
      </c>
      <c r="K11" s="264">
        <v>100</v>
      </c>
    </row>
    <row r="12" spans="1:11" ht="24.75" customHeight="1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</row>
    <row r="13" spans="1:11" ht="24.75" customHeight="1">
      <c r="A13" s="347"/>
      <c r="B13" s="347"/>
      <c r="C13" s="347"/>
      <c r="D13" s="347"/>
      <c r="E13" s="347"/>
      <c r="F13" s="347"/>
      <c r="G13" s="347"/>
      <c r="H13" s="347"/>
      <c r="I13" s="347"/>
      <c r="J13" s="347"/>
      <c r="K13" s="347"/>
    </row>
    <row r="14" spans="1:11" ht="24.75" customHeight="1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</row>
    <row r="15" spans="1:11" ht="24.7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ht="24.75" customHeight="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1" ht="24.75" customHeight="1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</row>
    <row r="18" spans="1:11" s="332" customFormat="1" ht="24" customHeight="1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1:11" s="332" customFormat="1" ht="24" customHeight="1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11" s="332" customFormat="1" ht="24" customHeight="1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1:11" s="332" customFormat="1" ht="24" customHeight="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1:11" s="332" customFormat="1" ht="15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1" s="332" customFormat="1" ht="15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1:12" ht="25.5" customHeight="1">
      <c r="A24" s="345">
        <v>1</v>
      </c>
      <c r="B24" s="345">
        <v>1</v>
      </c>
      <c r="C24" s="346">
        <v>100</v>
      </c>
      <c r="D24" s="345"/>
      <c r="E24" s="346"/>
      <c r="F24" s="345">
        <v>13</v>
      </c>
      <c r="G24" s="345">
        <v>13</v>
      </c>
      <c r="H24" s="346">
        <v>100</v>
      </c>
      <c r="I24" s="345">
        <v>376</v>
      </c>
      <c r="J24" s="345">
        <v>314</v>
      </c>
      <c r="K24" s="346" t="s">
        <v>332</v>
      </c>
      <c r="L24" s="255" t="s">
        <v>336</v>
      </c>
    </row>
    <row r="25" spans="1:12" ht="25.5" customHeight="1">
      <c r="A25" s="274">
        <v>1</v>
      </c>
      <c r="B25" s="274">
        <v>1</v>
      </c>
      <c r="C25" s="275">
        <v>100</v>
      </c>
      <c r="D25" s="274">
        <v>0</v>
      </c>
      <c r="E25" s="275">
        <v>0</v>
      </c>
      <c r="F25" s="274">
        <v>8</v>
      </c>
      <c r="G25" s="274">
        <v>8</v>
      </c>
      <c r="H25" s="275">
        <v>100</v>
      </c>
      <c r="I25" s="274">
        <v>252</v>
      </c>
      <c r="J25" s="274">
        <v>250</v>
      </c>
      <c r="K25" s="275">
        <v>99</v>
      </c>
      <c r="L25" s="255" t="s">
        <v>313</v>
      </c>
    </row>
    <row r="26" spans="2:12" ht="16.5">
      <c r="B26" s="274">
        <v>1</v>
      </c>
      <c r="C26" s="275">
        <v>100</v>
      </c>
      <c r="D26" s="274"/>
      <c r="E26" s="275"/>
      <c r="F26" s="274">
        <v>19</v>
      </c>
      <c r="G26" s="274">
        <v>19</v>
      </c>
      <c r="H26" s="275">
        <v>100</v>
      </c>
      <c r="I26" s="274">
        <v>740</v>
      </c>
      <c r="J26" s="274">
        <v>740</v>
      </c>
      <c r="K26" s="275">
        <v>100</v>
      </c>
      <c r="L26" s="255" t="s">
        <v>314</v>
      </c>
    </row>
    <row r="27" spans="2:12" ht="16.5">
      <c r="B27" s="274">
        <v>1</v>
      </c>
      <c r="C27" s="275">
        <v>1</v>
      </c>
      <c r="D27" s="274">
        <v>0</v>
      </c>
      <c r="E27" s="275">
        <v>0</v>
      </c>
      <c r="F27" s="274">
        <v>12</v>
      </c>
      <c r="G27" s="344" t="s">
        <v>337</v>
      </c>
      <c r="H27" s="275">
        <v>1</v>
      </c>
      <c r="I27" s="274">
        <v>416</v>
      </c>
      <c r="J27" s="274">
        <v>416</v>
      </c>
      <c r="K27" s="275">
        <v>1</v>
      </c>
      <c r="L27" s="255" t="s">
        <v>311</v>
      </c>
    </row>
    <row r="28" spans="2:12" ht="16.5">
      <c r="B28" s="274">
        <v>1</v>
      </c>
      <c r="C28" s="275">
        <v>100</v>
      </c>
      <c r="D28" s="274"/>
      <c r="E28" s="275"/>
      <c r="F28" s="274">
        <v>18</v>
      </c>
      <c r="G28" s="274">
        <v>18</v>
      </c>
      <c r="H28" s="275">
        <v>100</v>
      </c>
      <c r="I28" s="274">
        <v>655</v>
      </c>
      <c r="J28" s="274">
        <v>655</v>
      </c>
      <c r="K28" s="275">
        <v>100</v>
      </c>
      <c r="L28" s="255" t="s">
        <v>315</v>
      </c>
    </row>
    <row r="29" spans="2:12" ht="16.5">
      <c r="B29" s="274">
        <v>1</v>
      </c>
      <c r="C29" s="275">
        <v>100</v>
      </c>
      <c r="D29" s="274"/>
      <c r="E29" s="275"/>
      <c r="F29" s="274">
        <v>4</v>
      </c>
      <c r="G29" s="274">
        <v>4</v>
      </c>
      <c r="H29" s="275">
        <v>100</v>
      </c>
      <c r="I29" s="274">
        <v>104</v>
      </c>
      <c r="J29" s="274">
        <v>104</v>
      </c>
      <c r="K29" s="275">
        <v>100</v>
      </c>
      <c r="L29" s="255" t="s">
        <v>316</v>
      </c>
    </row>
    <row r="30" spans="2:12" ht="16.5">
      <c r="B30" s="274">
        <v>1</v>
      </c>
      <c r="C30" s="275">
        <v>100</v>
      </c>
      <c r="D30" s="274"/>
      <c r="E30" s="275"/>
      <c r="F30" s="274">
        <v>8</v>
      </c>
      <c r="G30" s="274">
        <v>8</v>
      </c>
      <c r="H30" s="275">
        <v>100</v>
      </c>
      <c r="I30" s="274">
        <v>256</v>
      </c>
      <c r="J30" s="274">
        <v>256</v>
      </c>
      <c r="K30" s="275">
        <v>100</v>
      </c>
      <c r="L30" s="255" t="s">
        <v>313</v>
      </c>
    </row>
    <row r="31" spans="2:12" ht="16.5">
      <c r="B31" s="274">
        <v>1</v>
      </c>
      <c r="C31" s="275">
        <v>1</v>
      </c>
      <c r="D31" s="274">
        <v>0</v>
      </c>
      <c r="E31" s="275">
        <v>0</v>
      </c>
      <c r="F31" s="274">
        <v>15</v>
      </c>
      <c r="G31" s="274">
        <v>15</v>
      </c>
      <c r="H31" s="275">
        <v>1</v>
      </c>
      <c r="I31" s="274">
        <v>501</v>
      </c>
      <c r="J31" s="274">
        <v>501</v>
      </c>
      <c r="K31" s="275">
        <v>1</v>
      </c>
      <c r="L31" s="255" t="s">
        <v>312</v>
      </c>
    </row>
    <row r="32" spans="1:11" ht="12.75">
      <c r="A32" s="255">
        <v>8</v>
      </c>
      <c r="B32" s="255">
        <f>SUM(B24:B31)</f>
        <v>8</v>
      </c>
      <c r="C32" s="255">
        <f>B32/A32*100</f>
        <v>100</v>
      </c>
      <c r="D32" s="255">
        <v>0</v>
      </c>
      <c r="E32" s="255">
        <v>0</v>
      </c>
      <c r="F32" s="255">
        <f>SUM(F24:F31)</f>
        <v>97</v>
      </c>
      <c r="G32" s="255">
        <v>97</v>
      </c>
      <c r="H32" s="255">
        <f>G32/F32*100</f>
        <v>100</v>
      </c>
      <c r="I32" s="255">
        <f>SUM(I24:I31)</f>
        <v>3300</v>
      </c>
      <c r="J32" s="255">
        <f>SUM(J24:J31)</f>
        <v>3236</v>
      </c>
      <c r="K32" s="255">
        <f>J32/I32*100</f>
        <v>98.06060606060606</v>
      </c>
    </row>
  </sheetData>
  <sheetProtection/>
  <mergeCells count="16">
    <mergeCell ref="A8:A10"/>
    <mergeCell ref="F8:F10"/>
    <mergeCell ref="G8:G10"/>
    <mergeCell ref="B8:B10"/>
    <mergeCell ref="C8:C10"/>
    <mergeCell ref="D8:D10"/>
    <mergeCell ref="B4:J4"/>
    <mergeCell ref="H8:H10"/>
    <mergeCell ref="I8:I10"/>
    <mergeCell ref="J8:J10"/>
    <mergeCell ref="A5:K5"/>
    <mergeCell ref="E8:E10"/>
    <mergeCell ref="K8:K10"/>
    <mergeCell ref="A7:E7"/>
    <mergeCell ref="F7:H7"/>
    <mergeCell ref="I7:K7"/>
  </mergeCells>
  <printOptions/>
  <pageMargins left="0.69" right="0.39" top="0.75" bottom="0.64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4">
      <selection activeCell="U12" sqref="U12"/>
    </sheetView>
  </sheetViews>
  <sheetFormatPr defaultColWidth="9.140625" defaultRowHeight="12.75"/>
  <cols>
    <col min="1" max="4" width="11.140625" style="255" customWidth="1"/>
    <col min="5" max="5" width="6.7109375" style="255" customWidth="1"/>
    <col min="6" max="6" width="8.140625" style="255" customWidth="1"/>
    <col min="7" max="7" width="7.28125" style="255" customWidth="1"/>
    <col min="8" max="8" width="6.00390625" style="255" customWidth="1"/>
    <col min="9" max="9" width="4.57421875" style="255" customWidth="1"/>
    <col min="10" max="10" width="7.8515625" style="255" customWidth="1"/>
    <col min="11" max="11" width="4.8515625" style="255" customWidth="1"/>
    <col min="12" max="12" width="4.421875" style="255" customWidth="1"/>
    <col min="13" max="13" width="4.8515625" style="255" customWidth="1"/>
    <col min="14" max="14" width="4.00390625" style="255" customWidth="1"/>
    <col min="15" max="15" width="4.57421875" style="255" customWidth="1"/>
    <col min="16" max="16" width="5.421875" style="255" customWidth="1"/>
    <col min="17" max="17" width="3.7109375" style="255" customWidth="1"/>
    <col min="18" max="18" width="7.421875" style="255" customWidth="1"/>
    <col min="19" max="19" width="6.8515625" style="255" customWidth="1"/>
    <col min="20" max="20" width="15.00390625" style="255" customWidth="1"/>
    <col min="21" max="21" width="9.140625" style="255" customWidth="1"/>
    <col min="22" max="22" width="14.421875" style="255" customWidth="1"/>
    <col min="23" max="16384" width="9.140625" style="255" customWidth="1"/>
  </cols>
  <sheetData>
    <row r="1" spans="1:5" s="333" customFormat="1" ht="21" customHeight="1">
      <c r="A1" s="333" t="s">
        <v>334</v>
      </c>
      <c r="B1" s="334"/>
      <c r="C1" s="334"/>
      <c r="D1" s="334"/>
      <c r="E1" s="334"/>
    </row>
    <row r="2" spans="1:5" s="263" customFormat="1" ht="16.5">
      <c r="A2" s="272" t="s">
        <v>335</v>
      </c>
      <c r="B2" s="288"/>
      <c r="C2" s="288"/>
      <c r="D2" s="288"/>
      <c r="E2" s="288"/>
    </row>
    <row r="3" ht="7.5" customHeight="1"/>
    <row r="4" spans="1:19" ht="20.25" customHeight="1">
      <c r="A4" s="414" t="s">
        <v>353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19" ht="16.5">
      <c r="A5" s="402" t="s">
        <v>338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</row>
    <row r="6" spans="1:19" ht="16.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</row>
    <row r="7" spans="1:19" ht="21" customHeight="1">
      <c r="A7" s="421" t="s">
        <v>351</v>
      </c>
      <c r="B7" s="421"/>
      <c r="C7" s="421"/>
      <c r="D7" s="421"/>
      <c r="E7" s="421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</row>
    <row r="8" spans="1:19" s="350" customFormat="1" ht="27.75" customHeight="1">
      <c r="A8" s="423" t="s">
        <v>340</v>
      </c>
      <c r="B8" s="423"/>
      <c r="C8" s="423"/>
      <c r="D8" s="423"/>
      <c r="E8" s="423"/>
      <c r="F8" s="423"/>
      <c r="G8" s="423"/>
      <c r="H8" s="423"/>
      <c r="I8" s="423"/>
      <c r="J8" s="423"/>
      <c r="K8" s="349"/>
      <c r="L8" s="349"/>
      <c r="M8" s="349"/>
      <c r="N8" s="349"/>
      <c r="O8" s="349"/>
      <c r="P8" s="349"/>
      <c r="Q8" s="349"/>
      <c r="R8" s="349"/>
      <c r="S8" s="349"/>
    </row>
    <row r="9" spans="1:19" s="350" customFormat="1" ht="21.75" customHeight="1">
      <c r="A9" s="357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</row>
    <row r="10" spans="1:19" s="350" customFormat="1" ht="21.75" customHeight="1">
      <c r="A10" s="422" t="s">
        <v>260</v>
      </c>
      <c r="B10" s="422" t="s">
        <v>261</v>
      </c>
      <c r="C10" s="422" t="s">
        <v>262</v>
      </c>
      <c r="D10" s="420" t="s">
        <v>263</v>
      </c>
      <c r="E10" s="420" t="s">
        <v>264</v>
      </c>
      <c r="F10" s="420" t="s">
        <v>265</v>
      </c>
      <c r="G10" s="420" t="s">
        <v>266</v>
      </c>
      <c r="H10" s="422" t="s">
        <v>275</v>
      </c>
      <c r="I10" s="422"/>
      <c r="J10" s="422"/>
      <c r="K10" s="422"/>
      <c r="L10" s="422"/>
      <c r="M10" s="422"/>
      <c r="N10" s="349"/>
      <c r="O10" s="349"/>
      <c r="P10" s="349"/>
      <c r="Q10" s="349"/>
      <c r="R10" s="349"/>
      <c r="S10" s="349"/>
    </row>
    <row r="11" spans="1:19" s="350" customFormat="1" ht="63.75" customHeight="1">
      <c r="A11" s="422"/>
      <c r="B11" s="422"/>
      <c r="C11" s="422"/>
      <c r="D11" s="420"/>
      <c r="E11" s="420"/>
      <c r="F11" s="420"/>
      <c r="G11" s="420"/>
      <c r="H11" s="352" t="s">
        <v>267</v>
      </c>
      <c r="I11" s="352" t="s">
        <v>268</v>
      </c>
      <c r="J11" s="352" t="s">
        <v>269</v>
      </c>
      <c r="K11" s="358" t="s">
        <v>270</v>
      </c>
      <c r="L11" s="352" t="s">
        <v>271</v>
      </c>
      <c r="M11" s="353" t="s">
        <v>272</v>
      </c>
      <c r="N11" s="349"/>
      <c r="O11" s="349"/>
      <c r="P11" s="349"/>
      <c r="Q11" s="349"/>
      <c r="R11" s="349"/>
      <c r="S11" s="349"/>
    </row>
    <row r="12" spans="1:19" s="350" customFormat="1" ht="43.5" customHeight="1">
      <c r="A12" s="348">
        <v>3</v>
      </c>
      <c r="B12" s="348">
        <v>0</v>
      </c>
      <c r="C12" s="348">
        <v>0</v>
      </c>
      <c r="D12" s="348">
        <v>0</v>
      </c>
      <c r="E12" s="348">
        <v>0</v>
      </c>
      <c r="F12" s="348">
        <v>1</v>
      </c>
      <c r="G12" s="348">
        <v>0</v>
      </c>
      <c r="H12" s="348">
        <v>0</v>
      </c>
      <c r="I12" s="348">
        <v>1</v>
      </c>
      <c r="J12" s="348">
        <v>0</v>
      </c>
      <c r="K12" s="348">
        <v>0</v>
      </c>
      <c r="L12" s="348">
        <v>0</v>
      </c>
      <c r="M12" s="348">
        <v>2</v>
      </c>
      <c r="N12" s="349"/>
      <c r="O12" s="349"/>
      <c r="P12" s="349"/>
      <c r="Q12" s="349"/>
      <c r="R12" s="349"/>
      <c r="S12" s="349"/>
    </row>
    <row r="14" spans="1:19" s="350" customFormat="1" ht="21.75" customHeight="1">
      <c r="A14" s="423" t="s">
        <v>339</v>
      </c>
      <c r="B14" s="423"/>
      <c r="C14" s="423"/>
      <c r="D14" s="423"/>
      <c r="E14" s="423"/>
      <c r="F14" s="423"/>
      <c r="G14" s="423"/>
      <c r="H14" s="423"/>
      <c r="I14" s="423"/>
      <c r="J14" s="423"/>
      <c r="K14" s="349"/>
      <c r="L14" s="349"/>
      <c r="M14" s="349"/>
      <c r="N14" s="349"/>
      <c r="O14" s="349"/>
      <c r="P14" s="349"/>
      <c r="Q14" s="349"/>
      <c r="R14" s="349"/>
      <c r="S14" s="349"/>
    </row>
    <row r="15" spans="1:19" s="350" customFormat="1" ht="11.25" customHeight="1">
      <c r="A15" s="351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</row>
    <row r="16" spans="1:19" s="350" customFormat="1" ht="21.75" customHeight="1">
      <c r="A16" s="419" t="s">
        <v>273</v>
      </c>
      <c r="B16" s="419" t="s">
        <v>274</v>
      </c>
      <c r="C16" s="419" t="s">
        <v>275</v>
      </c>
      <c r="D16" s="419"/>
      <c r="E16" s="419"/>
      <c r="F16" s="419"/>
      <c r="G16" s="419"/>
      <c r="H16" s="419"/>
      <c r="I16" s="419" t="s">
        <v>276</v>
      </c>
      <c r="J16" s="419"/>
      <c r="K16" s="419"/>
      <c r="L16" s="419"/>
      <c r="M16" s="419" t="s">
        <v>277</v>
      </c>
      <c r="N16" s="419"/>
      <c r="O16" s="419"/>
      <c r="P16" s="419"/>
      <c r="Q16" s="419"/>
      <c r="R16" s="420" t="s">
        <v>278</v>
      </c>
      <c r="S16" s="420" t="s">
        <v>279</v>
      </c>
    </row>
    <row r="17" spans="1:19" s="350" customFormat="1" ht="67.5" customHeight="1">
      <c r="A17" s="419"/>
      <c r="B17" s="419"/>
      <c r="C17" s="352" t="s">
        <v>267</v>
      </c>
      <c r="D17" s="352" t="s">
        <v>268</v>
      </c>
      <c r="E17" s="352" t="s">
        <v>269</v>
      </c>
      <c r="F17" s="352" t="s">
        <v>270</v>
      </c>
      <c r="G17" s="352" t="s">
        <v>271</v>
      </c>
      <c r="H17" s="352" t="s">
        <v>272</v>
      </c>
      <c r="I17" s="353" t="s">
        <v>280</v>
      </c>
      <c r="J17" s="353" t="s">
        <v>281</v>
      </c>
      <c r="K17" s="353" t="s">
        <v>282</v>
      </c>
      <c r="L17" s="353" t="s">
        <v>283</v>
      </c>
      <c r="M17" s="353" t="s">
        <v>284</v>
      </c>
      <c r="N17" s="353" t="s">
        <v>281</v>
      </c>
      <c r="O17" s="353" t="s">
        <v>282</v>
      </c>
      <c r="P17" s="353" t="s">
        <v>283</v>
      </c>
      <c r="Q17" s="353" t="s">
        <v>281</v>
      </c>
      <c r="R17" s="420"/>
      <c r="S17" s="420"/>
    </row>
    <row r="18" spans="1:20" s="350" customFormat="1" ht="24" customHeight="1">
      <c r="A18" s="317" t="s">
        <v>285</v>
      </c>
      <c r="B18" s="354">
        <v>0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  <c r="R18" s="354">
        <v>0</v>
      </c>
      <c r="S18" s="354">
        <v>0</v>
      </c>
      <c r="T18" s="355"/>
    </row>
    <row r="19" spans="1:20" s="350" customFormat="1" ht="24" customHeight="1">
      <c r="A19" s="317" t="s">
        <v>286</v>
      </c>
      <c r="B19" s="354">
        <v>0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>
        <v>0</v>
      </c>
      <c r="I19" s="354">
        <v>0</v>
      </c>
      <c r="J19" s="354">
        <v>0</v>
      </c>
      <c r="K19" s="354">
        <v>0</v>
      </c>
      <c r="L19" s="354">
        <v>0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  <c r="R19" s="354">
        <v>0</v>
      </c>
      <c r="S19" s="354">
        <v>0</v>
      </c>
      <c r="T19" s="355"/>
    </row>
    <row r="20" spans="1:20" s="350" customFormat="1" ht="24" customHeight="1">
      <c r="A20" s="317" t="s">
        <v>287</v>
      </c>
      <c r="B20" s="354">
        <v>0</v>
      </c>
      <c r="C20" s="354">
        <v>0</v>
      </c>
      <c r="D20" s="354">
        <v>0</v>
      </c>
      <c r="E20" s="354">
        <v>0</v>
      </c>
      <c r="F20" s="354">
        <v>0</v>
      </c>
      <c r="G20" s="354">
        <v>0</v>
      </c>
      <c r="H20" s="354">
        <v>0</v>
      </c>
      <c r="I20" s="354">
        <v>0</v>
      </c>
      <c r="J20" s="354">
        <v>0</v>
      </c>
      <c r="K20" s="354">
        <v>0</v>
      </c>
      <c r="L20" s="354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354">
        <v>0</v>
      </c>
      <c r="S20" s="354">
        <v>0</v>
      </c>
      <c r="T20" s="355"/>
    </row>
    <row r="21" spans="1:20" s="350" customFormat="1" ht="24" customHeight="1">
      <c r="A21" s="317" t="s">
        <v>288</v>
      </c>
      <c r="B21" s="354">
        <v>3</v>
      </c>
      <c r="C21" s="354">
        <v>1</v>
      </c>
      <c r="D21" s="354">
        <v>1</v>
      </c>
      <c r="E21" s="354">
        <v>0</v>
      </c>
      <c r="F21" s="354">
        <v>1</v>
      </c>
      <c r="G21" s="354">
        <v>0</v>
      </c>
      <c r="H21" s="354">
        <v>0</v>
      </c>
      <c r="I21" s="372">
        <v>3</v>
      </c>
      <c r="J21" s="354">
        <v>0</v>
      </c>
      <c r="K21" s="354">
        <v>0</v>
      </c>
      <c r="L21" s="354">
        <v>0</v>
      </c>
      <c r="M21" s="354">
        <v>0</v>
      </c>
      <c r="N21" s="372">
        <v>1</v>
      </c>
      <c r="O21" s="354">
        <v>2</v>
      </c>
      <c r="P21" s="354">
        <v>0</v>
      </c>
      <c r="Q21" s="354">
        <v>0</v>
      </c>
      <c r="R21" s="354">
        <v>0</v>
      </c>
      <c r="S21" s="354">
        <v>0</v>
      </c>
      <c r="T21" s="355"/>
    </row>
    <row r="22" spans="1:20" s="350" customFormat="1" ht="24" customHeight="1">
      <c r="A22" s="356" t="s">
        <v>289</v>
      </c>
      <c r="B22" s="354">
        <v>3</v>
      </c>
      <c r="C22" s="354">
        <v>1</v>
      </c>
      <c r="D22" s="354">
        <v>1</v>
      </c>
      <c r="E22" s="354">
        <v>0</v>
      </c>
      <c r="F22" s="354">
        <v>1</v>
      </c>
      <c r="G22" s="354">
        <v>0</v>
      </c>
      <c r="H22" s="354">
        <v>0</v>
      </c>
      <c r="I22" s="372">
        <v>3</v>
      </c>
      <c r="J22" s="354">
        <v>0</v>
      </c>
      <c r="K22" s="354">
        <v>0</v>
      </c>
      <c r="L22" s="354">
        <v>0</v>
      </c>
      <c r="M22" s="354">
        <v>0</v>
      </c>
      <c r="N22" s="372">
        <v>1</v>
      </c>
      <c r="O22" s="354">
        <v>2</v>
      </c>
      <c r="P22" s="354">
        <v>0</v>
      </c>
      <c r="Q22" s="354">
        <v>0</v>
      </c>
      <c r="R22" s="354">
        <v>0</v>
      </c>
      <c r="S22" s="354">
        <v>0</v>
      </c>
      <c r="T22" s="355"/>
    </row>
    <row r="24" ht="12.75">
      <c r="E24" s="255" t="s">
        <v>350</v>
      </c>
    </row>
  </sheetData>
  <sheetProtection/>
  <mergeCells count="20">
    <mergeCell ref="A4:S4"/>
    <mergeCell ref="A8:J8"/>
    <mergeCell ref="A10:A11"/>
    <mergeCell ref="R16:R17"/>
    <mergeCell ref="S16:S17"/>
    <mergeCell ref="F10:F11"/>
    <mergeCell ref="H10:M10"/>
    <mergeCell ref="A14:J14"/>
    <mergeCell ref="A16:A17"/>
    <mergeCell ref="B16:B17"/>
    <mergeCell ref="A5:S5"/>
    <mergeCell ref="A7:E7"/>
    <mergeCell ref="B10:B11"/>
    <mergeCell ref="C10:C11"/>
    <mergeCell ref="D10:D11"/>
    <mergeCell ref="E10:E11"/>
    <mergeCell ref="C16:H16"/>
    <mergeCell ref="I16:L16"/>
    <mergeCell ref="G10:G11"/>
    <mergeCell ref="M16:Q16"/>
  </mergeCells>
  <printOptions/>
  <pageMargins left="0.75" right="0.75" top="0.63" bottom="0.6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34">
      <selection activeCell="E2" sqref="E2"/>
    </sheetView>
  </sheetViews>
  <sheetFormatPr defaultColWidth="9.140625" defaultRowHeight="19.5" customHeight="1"/>
  <cols>
    <col min="1" max="1" width="9.140625" style="4" customWidth="1"/>
    <col min="2" max="2" width="31.8515625" style="4" customWidth="1"/>
    <col min="3" max="3" width="7.00390625" style="4" customWidth="1"/>
    <col min="4" max="8" width="10.421875" style="4" customWidth="1"/>
    <col min="9" max="9" width="3.28125" style="4" hidden="1" customWidth="1"/>
    <col min="10" max="10" width="0" style="4" hidden="1" customWidth="1"/>
    <col min="11" max="11" width="9.140625" style="4" customWidth="1"/>
    <col min="12" max="12" width="20.28125" style="4" customWidth="1"/>
    <col min="13" max="16384" width="9.140625" style="4" customWidth="1"/>
  </cols>
  <sheetData>
    <row r="1" spans="1:9" ht="19.5" customHeight="1">
      <c r="A1" s="1" t="s">
        <v>108</v>
      </c>
      <c r="B1" s="2"/>
      <c r="C1" s="2"/>
      <c r="D1" s="2"/>
      <c r="E1" s="2"/>
      <c r="F1" s="3"/>
      <c r="G1" s="2"/>
      <c r="H1" s="2"/>
      <c r="I1" s="2"/>
    </row>
    <row r="2" spans="1:9" ht="23.25" customHeight="1">
      <c r="A2" s="2"/>
      <c r="B2" s="5"/>
      <c r="C2" s="6"/>
      <c r="D2" s="7" t="s">
        <v>107</v>
      </c>
      <c r="E2" s="2"/>
      <c r="F2" s="2"/>
      <c r="G2" s="2"/>
      <c r="H2" s="2"/>
      <c r="I2" s="2"/>
    </row>
    <row r="3" spans="1:9" ht="16.5" customHeight="1">
      <c r="A3" s="2"/>
      <c r="B3" s="2"/>
      <c r="C3" s="8" t="s">
        <v>203</v>
      </c>
      <c r="D3" s="2"/>
      <c r="E3" s="2"/>
      <c r="F3" s="2"/>
      <c r="G3" s="5" t="s">
        <v>205</v>
      </c>
      <c r="H3" s="2"/>
      <c r="I3" s="2"/>
    </row>
    <row r="4" spans="1:9" ht="15.75" customHeight="1">
      <c r="A4" s="2" t="s">
        <v>32</v>
      </c>
      <c r="B4" s="2"/>
      <c r="C4" s="2"/>
      <c r="D4" s="2"/>
      <c r="E4" s="2"/>
      <c r="F4" s="2"/>
      <c r="G4" s="5" t="s">
        <v>206</v>
      </c>
      <c r="H4" s="2"/>
      <c r="I4" s="2"/>
    </row>
    <row r="5" spans="1:9" ht="19.5" customHeight="1">
      <c r="A5" s="2" t="s">
        <v>22</v>
      </c>
      <c r="B5" s="2"/>
      <c r="C5" s="8" t="s">
        <v>204</v>
      </c>
      <c r="D5" s="2"/>
      <c r="E5" s="2"/>
      <c r="F5" s="2"/>
      <c r="G5" s="2"/>
      <c r="H5" s="2"/>
      <c r="I5" s="2"/>
    </row>
    <row r="6" spans="1:9" ht="20.25" customHeight="1">
      <c r="A6" s="2" t="s">
        <v>34</v>
      </c>
      <c r="B6" s="2"/>
      <c r="C6" s="2"/>
      <c r="D6" s="2"/>
      <c r="E6" s="2"/>
      <c r="F6" s="2"/>
      <c r="G6" s="2"/>
      <c r="H6" s="2"/>
      <c r="I6" s="2"/>
    </row>
    <row r="7" spans="1:9" ht="15.75">
      <c r="A7" s="98"/>
      <c r="B7" s="99"/>
      <c r="C7" s="195" t="s">
        <v>29</v>
      </c>
      <c r="D7" s="195" t="s">
        <v>18</v>
      </c>
      <c r="E7" s="430" t="s">
        <v>7</v>
      </c>
      <c r="F7" s="431"/>
      <c r="G7" s="431"/>
      <c r="H7" s="432"/>
      <c r="I7" s="2"/>
    </row>
    <row r="8" spans="1:9" ht="14.25" customHeight="1">
      <c r="A8" s="101"/>
      <c r="B8" s="102"/>
      <c r="C8" s="196" t="s">
        <v>25</v>
      </c>
      <c r="D8" s="197"/>
      <c r="E8" s="198" t="s">
        <v>62</v>
      </c>
      <c r="F8" s="198" t="s">
        <v>63</v>
      </c>
      <c r="G8" s="198" t="s">
        <v>64</v>
      </c>
      <c r="H8" s="198" t="s">
        <v>65</v>
      </c>
      <c r="I8" s="2"/>
    </row>
    <row r="9" spans="1:9" ht="14.25" customHeight="1">
      <c r="A9" s="397" t="s">
        <v>26</v>
      </c>
      <c r="B9" s="398"/>
      <c r="C9" s="23" t="s">
        <v>27</v>
      </c>
      <c r="D9" s="105">
        <v>0</v>
      </c>
      <c r="E9" s="23" t="s">
        <v>8</v>
      </c>
      <c r="F9" s="23" t="s">
        <v>8</v>
      </c>
      <c r="G9" s="23" t="s">
        <v>8</v>
      </c>
      <c r="H9" s="23" t="s">
        <v>8</v>
      </c>
      <c r="I9" s="2"/>
    </row>
    <row r="10" spans="1:9" ht="15.75">
      <c r="A10" s="399" t="s">
        <v>20</v>
      </c>
      <c r="B10" s="400"/>
      <c r="C10" s="29" t="s">
        <v>21</v>
      </c>
      <c r="D10" s="106">
        <f>IF(SUM(LOPHOC)&gt;0,SUM(LOPHOC),"")</f>
      </c>
      <c r="E10" s="29"/>
      <c r="F10" s="93"/>
      <c r="G10" s="29"/>
      <c r="H10" s="93"/>
      <c r="I10" s="2"/>
    </row>
    <row r="11" spans="1:9" ht="15.75" hidden="1">
      <c r="A11" s="107"/>
      <c r="B11" s="108"/>
      <c r="C11" s="92"/>
      <c r="D11" s="106">
        <f>IF(SUM(E11:H11)&gt;0,SUM(E11:H11),"")</f>
        <v>30</v>
      </c>
      <c r="E11" s="109">
        <v>6</v>
      </c>
      <c r="F11" s="109">
        <v>7</v>
      </c>
      <c r="G11" s="109">
        <v>8</v>
      </c>
      <c r="H11" s="109">
        <v>9</v>
      </c>
      <c r="I11" s="9"/>
    </row>
    <row r="12" spans="1:9" ht="13.5" customHeight="1">
      <c r="A12" s="425" t="s">
        <v>94</v>
      </c>
      <c r="B12" s="110" t="s">
        <v>153</v>
      </c>
      <c r="C12" s="24" t="s">
        <v>9</v>
      </c>
      <c r="D12" s="106">
        <f>IF(SUM(E12:H12)&gt;0,SUM(E12:H12),"")</f>
      </c>
      <c r="E12" s="111"/>
      <c r="F12" s="111"/>
      <c r="G12" s="111"/>
      <c r="H12" s="111"/>
      <c r="I12" s="9">
        <v>4</v>
      </c>
    </row>
    <row r="13" spans="1:9" ht="13.5" customHeight="1">
      <c r="A13" s="426"/>
      <c r="B13" s="112" t="s">
        <v>70</v>
      </c>
      <c r="C13" s="27" t="s">
        <v>9</v>
      </c>
      <c r="D13" s="113">
        <f aca="true" t="shared" si="0" ref="D13:D18">IF(SUM(E13:H13)&gt;0,SUM(E13:H13),"")</f>
      </c>
      <c r="E13" s="114"/>
      <c r="F13" s="114"/>
      <c r="G13" s="114"/>
      <c r="H13" s="114"/>
      <c r="I13" s="9">
        <v>22</v>
      </c>
    </row>
    <row r="14" spans="1:9" ht="13.5" customHeight="1">
      <c r="A14" s="426"/>
      <c r="B14" s="115" t="s">
        <v>142</v>
      </c>
      <c r="C14" s="28" t="s">
        <v>9</v>
      </c>
      <c r="D14" s="113">
        <f t="shared" si="0"/>
      </c>
      <c r="E14" s="114"/>
      <c r="F14" s="114"/>
      <c r="G14" s="114"/>
      <c r="H14" s="114"/>
      <c r="I14" s="9">
        <v>6</v>
      </c>
    </row>
    <row r="15" spans="1:9" ht="13.5" customHeight="1">
      <c r="A15" s="426"/>
      <c r="B15" s="115" t="s">
        <v>139</v>
      </c>
      <c r="C15" s="27" t="s">
        <v>9</v>
      </c>
      <c r="D15" s="113">
        <f t="shared" si="0"/>
      </c>
      <c r="E15" s="116"/>
      <c r="F15" s="116"/>
      <c r="G15" s="116"/>
      <c r="H15" s="116"/>
      <c r="I15" s="9">
        <v>7</v>
      </c>
    </row>
    <row r="16" spans="1:9" ht="13.5" customHeight="1">
      <c r="A16" s="426"/>
      <c r="B16" s="115" t="s">
        <v>140</v>
      </c>
      <c r="C16" s="27" t="s">
        <v>9</v>
      </c>
      <c r="D16" s="113">
        <f t="shared" si="0"/>
      </c>
      <c r="E16" s="116"/>
      <c r="F16" s="116"/>
      <c r="G16" s="116"/>
      <c r="H16" s="116"/>
      <c r="I16" s="9">
        <v>8</v>
      </c>
    </row>
    <row r="17" spans="1:9" ht="13.5" customHeight="1">
      <c r="A17" s="426"/>
      <c r="B17" s="115" t="s">
        <v>141</v>
      </c>
      <c r="C17" s="27" t="s">
        <v>9</v>
      </c>
      <c r="D17" s="113">
        <f t="shared" si="0"/>
      </c>
      <c r="E17" s="116"/>
      <c r="F17" s="116"/>
      <c r="G17" s="116"/>
      <c r="H17" s="116"/>
      <c r="I17" s="9">
        <v>5</v>
      </c>
    </row>
    <row r="18" spans="1:9" ht="13.5" customHeight="1">
      <c r="A18" s="427"/>
      <c r="B18" s="117" t="s">
        <v>71</v>
      </c>
      <c r="C18" s="27" t="s">
        <v>9</v>
      </c>
      <c r="D18" s="118">
        <f t="shared" si="0"/>
      </c>
      <c r="E18" s="116"/>
      <c r="F18" s="116"/>
      <c r="G18" s="116"/>
      <c r="H18" s="116"/>
      <c r="I18" s="9">
        <v>20</v>
      </c>
    </row>
    <row r="19" spans="1:9" ht="13.5" customHeight="1">
      <c r="A19" s="399" t="s">
        <v>16</v>
      </c>
      <c r="B19" s="400"/>
      <c r="C19" s="23" t="s">
        <v>28</v>
      </c>
      <c r="D19" s="119">
        <f aca="true" t="shared" si="1" ref="D19:D71">IF(SUM(E19:H19)&gt;0,SUM(E19:H19),"")</f>
      </c>
      <c r="E19" s="105">
        <f>IF(SUM(E20:E23)&gt;0,SUM(E20:E23),"")</f>
      </c>
      <c r="F19" s="105">
        <f>IF(SUM(F20:F23)&gt;0,SUM(F20:F23),"")</f>
      </c>
      <c r="G19" s="105">
        <f>IF(SUM(G20:G23)&gt;0,SUM(G20:G23),"")</f>
      </c>
      <c r="H19" s="105">
        <f>IF(SUM(H20:H23)&gt;0,SUM(H20:H23),"")</f>
      </c>
      <c r="I19" s="9"/>
    </row>
    <row r="20" spans="1:9" ht="13.5" customHeight="1">
      <c r="A20" s="120"/>
      <c r="B20" s="115" t="s">
        <v>33</v>
      </c>
      <c r="C20" s="24" t="s">
        <v>9</v>
      </c>
      <c r="D20" s="106">
        <f t="shared" si="1"/>
      </c>
      <c r="E20" s="121"/>
      <c r="F20" s="111"/>
      <c r="G20" s="111"/>
      <c r="H20" s="111"/>
      <c r="I20" s="9">
        <v>1</v>
      </c>
    </row>
    <row r="21" spans="1:9" ht="13.5" customHeight="1">
      <c r="A21" s="16" t="s">
        <v>154</v>
      </c>
      <c r="B21" s="112" t="s">
        <v>30</v>
      </c>
      <c r="C21" s="27" t="s">
        <v>9</v>
      </c>
      <c r="D21" s="113">
        <f t="shared" si="1"/>
      </c>
      <c r="E21" s="122"/>
      <c r="F21" s="116"/>
      <c r="G21" s="116"/>
      <c r="H21" s="116"/>
      <c r="I21" s="9">
        <v>2</v>
      </c>
    </row>
    <row r="22" spans="1:9" ht="13.5" customHeight="1">
      <c r="A22" s="16"/>
      <c r="B22" s="112" t="s">
        <v>144</v>
      </c>
      <c r="C22" s="27" t="s">
        <v>9</v>
      </c>
      <c r="D22" s="113">
        <f t="shared" si="1"/>
      </c>
      <c r="E22" s="122"/>
      <c r="F22" s="116"/>
      <c r="G22" s="116"/>
      <c r="H22" s="116"/>
      <c r="I22" s="9">
        <v>3</v>
      </c>
    </row>
    <row r="23" spans="1:9" ht="13.5" customHeight="1">
      <c r="A23" s="91"/>
      <c r="B23" s="117" t="s">
        <v>145</v>
      </c>
      <c r="C23" s="29" t="s">
        <v>9</v>
      </c>
      <c r="D23" s="118">
        <f t="shared" si="1"/>
      </c>
      <c r="E23" s="123"/>
      <c r="F23" s="124"/>
      <c r="G23" s="124"/>
      <c r="H23" s="124"/>
      <c r="I23" s="9">
        <v>4</v>
      </c>
    </row>
    <row r="24" spans="1:9" ht="13.5" customHeight="1">
      <c r="A24" s="125"/>
      <c r="B24" s="126" t="s">
        <v>95</v>
      </c>
      <c r="C24" s="127" t="s">
        <v>9</v>
      </c>
      <c r="D24" s="106">
        <f t="shared" si="1"/>
      </c>
      <c r="E24" s="128"/>
      <c r="F24" s="114"/>
      <c r="G24" s="114"/>
      <c r="H24" s="114"/>
      <c r="I24" s="9">
        <v>1</v>
      </c>
    </row>
    <row r="25" spans="1:9" ht="13.5" customHeight="1">
      <c r="A25" s="125"/>
      <c r="B25" s="112" t="s">
        <v>138</v>
      </c>
      <c r="C25" s="127" t="s">
        <v>9</v>
      </c>
      <c r="D25" s="113">
        <f t="shared" si="1"/>
      </c>
      <c r="E25" s="128"/>
      <c r="F25" s="114"/>
      <c r="G25" s="114"/>
      <c r="H25" s="114"/>
      <c r="I25" s="9">
        <v>2</v>
      </c>
    </row>
    <row r="26" spans="1:9" ht="13.5" customHeight="1">
      <c r="A26" s="125" t="s">
        <v>12</v>
      </c>
      <c r="B26" s="129" t="s">
        <v>96</v>
      </c>
      <c r="C26" s="130" t="s">
        <v>13</v>
      </c>
      <c r="D26" s="113">
        <f t="shared" si="1"/>
      </c>
      <c r="E26" s="128"/>
      <c r="F26" s="114"/>
      <c r="G26" s="114"/>
      <c r="H26" s="114"/>
      <c r="I26" s="9">
        <v>3</v>
      </c>
    </row>
    <row r="27" spans="1:9" ht="13.5" customHeight="1">
      <c r="A27" s="125"/>
      <c r="B27" s="115" t="s">
        <v>97</v>
      </c>
      <c r="C27" s="130" t="s">
        <v>13</v>
      </c>
      <c r="D27" s="113">
        <f t="shared" si="1"/>
      </c>
      <c r="E27" s="128"/>
      <c r="F27" s="114"/>
      <c r="G27" s="114"/>
      <c r="H27" s="114"/>
      <c r="I27" s="9"/>
    </row>
    <row r="28" spans="1:9" ht="13.5" customHeight="1">
      <c r="A28" s="125"/>
      <c r="B28" s="115" t="s">
        <v>98</v>
      </c>
      <c r="C28" s="130" t="s">
        <v>13</v>
      </c>
      <c r="D28" s="113">
        <f t="shared" si="1"/>
      </c>
      <c r="E28" s="128"/>
      <c r="F28" s="114"/>
      <c r="G28" s="114"/>
      <c r="H28" s="114"/>
      <c r="I28" s="9"/>
    </row>
    <row r="29" spans="1:9" ht="13.5" customHeight="1">
      <c r="A29" s="125"/>
      <c r="B29" s="115" t="s">
        <v>99</v>
      </c>
      <c r="C29" s="130" t="s">
        <v>13</v>
      </c>
      <c r="D29" s="113">
        <f t="shared" si="1"/>
      </c>
      <c r="E29" s="128"/>
      <c r="F29" s="114"/>
      <c r="G29" s="114"/>
      <c r="H29" s="114"/>
      <c r="I29" s="9"/>
    </row>
    <row r="30" spans="1:9" ht="13.5" customHeight="1">
      <c r="A30" s="125" t="s">
        <v>17</v>
      </c>
      <c r="B30" s="115" t="s">
        <v>153</v>
      </c>
      <c r="C30" s="130" t="s">
        <v>13</v>
      </c>
      <c r="D30" s="113">
        <f t="shared" si="1"/>
      </c>
      <c r="E30" s="128"/>
      <c r="F30" s="114"/>
      <c r="G30" s="114"/>
      <c r="H30" s="114"/>
      <c r="I30" s="9"/>
    </row>
    <row r="31" spans="1:9" ht="13.5" customHeight="1">
      <c r="A31" s="125"/>
      <c r="B31" s="115" t="s">
        <v>70</v>
      </c>
      <c r="C31" s="130" t="s">
        <v>13</v>
      </c>
      <c r="D31" s="113">
        <f t="shared" si="1"/>
      </c>
      <c r="E31" s="128"/>
      <c r="F31" s="114"/>
      <c r="G31" s="114"/>
      <c r="H31" s="114"/>
      <c r="I31" s="9"/>
    </row>
    <row r="32" spans="1:9" ht="13.5" customHeight="1">
      <c r="A32" s="125"/>
      <c r="B32" s="115" t="s">
        <v>142</v>
      </c>
      <c r="C32" s="130" t="s">
        <v>13</v>
      </c>
      <c r="D32" s="113">
        <f t="shared" si="1"/>
      </c>
      <c r="E32" s="122"/>
      <c r="F32" s="116"/>
      <c r="G32" s="116"/>
      <c r="H32" s="116"/>
      <c r="I32" s="9">
        <v>6</v>
      </c>
    </row>
    <row r="33" spans="1:9" ht="13.5" customHeight="1">
      <c r="A33" s="125" t="s">
        <v>19</v>
      </c>
      <c r="B33" s="115" t="s">
        <v>139</v>
      </c>
      <c r="C33" s="130" t="s">
        <v>13</v>
      </c>
      <c r="D33" s="113">
        <f t="shared" si="1"/>
      </c>
      <c r="E33" s="122"/>
      <c r="F33" s="116"/>
      <c r="G33" s="116"/>
      <c r="H33" s="116"/>
      <c r="I33" s="9">
        <v>7</v>
      </c>
    </row>
    <row r="34" spans="1:9" ht="13.5" customHeight="1">
      <c r="A34" s="125"/>
      <c r="B34" s="115" t="s">
        <v>140</v>
      </c>
      <c r="C34" s="130" t="s">
        <v>13</v>
      </c>
      <c r="D34" s="113">
        <f t="shared" si="1"/>
      </c>
      <c r="E34" s="122"/>
      <c r="F34" s="116"/>
      <c r="G34" s="116"/>
      <c r="H34" s="116"/>
      <c r="I34" s="9">
        <v>8</v>
      </c>
    </row>
    <row r="35" spans="1:9" ht="13.5" customHeight="1">
      <c r="A35" s="125"/>
      <c r="B35" s="115" t="s">
        <v>141</v>
      </c>
      <c r="C35" s="130" t="s">
        <v>13</v>
      </c>
      <c r="D35" s="113">
        <f t="shared" si="1"/>
      </c>
      <c r="E35" s="131"/>
      <c r="F35" s="132"/>
      <c r="G35" s="132"/>
      <c r="H35" s="132"/>
      <c r="I35" s="9">
        <v>5</v>
      </c>
    </row>
    <row r="36" spans="1:9" ht="13.5" customHeight="1">
      <c r="A36" s="125"/>
      <c r="B36" s="133" t="s">
        <v>71</v>
      </c>
      <c r="C36" s="130" t="s">
        <v>13</v>
      </c>
      <c r="D36" s="113">
        <f t="shared" si="1"/>
      </c>
      <c r="E36" s="131"/>
      <c r="F36" s="132"/>
      <c r="G36" s="132"/>
      <c r="H36" s="132"/>
      <c r="I36" s="9">
        <v>20</v>
      </c>
    </row>
    <row r="37" spans="1:9" ht="13.5" customHeight="1">
      <c r="A37" s="394" t="s">
        <v>170</v>
      </c>
      <c r="B37" s="395"/>
      <c r="C37" s="100"/>
      <c r="D37" s="119">
        <f t="shared" si="1"/>
      </c>
      <c r="E37" s="134"/>
      <c r="F37" s="105"/>
      <c r="G37" s="105"/>
      <c r="H37" s="105"/>
      <c r="I37" s="9"/>
    </row>
    <row r="38" spans="1:9" ht="13.5" customHeight="1">
      <c r="A38" s="381" t="s">
        <v>171</v>
      </c>
      <c r="B38" s="200" t="s">
        <v>172</v>
      </c>
      <c r="C38" s="127" t="s">
        <v>9</v>
      </c>
      <c r="D38" s="106">
        <f t="shared" si="1"/>
      </c>
      <c r="E38" s="128"/>
      <c r="F38" s="114"/>
      <c r="G38" s="114"/>
      <c r="H38" s="114"/>
      <c r="I38" s="9"/>
    </row>
    <row r="39" spans="1:9" ht="13.5" customHeight="1">
      <c r="A39" s="382"/>
      <c r="B39" s="199" t="s">
        <v>173</v>
      </c>
      <c r="C39" s="135" t="s">
        <v>9</v>
      </c>
      <c r="D39" s="113">
        <f t="shared" si="1"/>
      </c>
      <c r="E39" s="122"/>
      <c r="F39" s="116"/>
      <c r="G39" s="116"/>
      <c r="H39" s="116"/>
      <c r="I39" s="9"/>
    </row>
    <row r="40" spans="1:12" ht="13.5" customHeight="1">
      <c r="A40" s="382"/>
      <c r="B40" s="199" t="s">
        <v>174</v>
      </c>
      <c r="C40" s="135" t="s">
        <v>9</v>
      </c>
      <c r="D40" s="136">
        <f t="shared" si="1"/>
      </c>
      <c r="E40" s="122"/>
      <c r="F40" s="116"/>
      <c r="G40" s="116"/>
      <c r="H40" s="116"/>
      <c r="I40" s="9"/>
      <c r="L40" s="10"/>
    </row>
    <row r="41" spans="1:12" ht="13.5" customHeight="1">
      <c r="A41" s="383"/>
      <c r="B41" s="137" t="s">
        <v>175</v>
      </c>
      <c r="C41" s="138" t="s">
        <v>9</v>
      </c>
      <c r="D41" s="139">
        <f>IF(SUM(E41:H41)&gt;0,SUM(E41:H41),"")</f>
      </c>
      <c r="E41" s="140"/>
      <c r="F41" s="141"/>
      <c r="G41" s="141"/>
      <c r="H41" s="141"/>
      <c r="I41" s="9"/>
      <c r="L41" s="10"/>
    </row>
    <row r="42" spans="1:256" s="10" customFormat="1" ht="13.5" customHeight="1">
      <c r="A42" s="396" t="s">
        <v>72</v>
      </c>
      <c r="B42" s="142" t="s">
        <v>73</v>
      </c>
      <c r="C42" s="11" t="s">
        <v>9</v>
      </c>
      <c r="D42" s="143">
        <f aca="true" t="shared" si="2" ref="D42:D47">IF(SUM(E42:H42)&lt;&gt;0,SUM(E42:H42),"")</f>
      </c>
      <c r="E42" s="144"/>
      <c r="F42" s="144"/>
      <c r="G42" s="144"/>
      <c r="H42" s="144"/>
      <c r="I42" s="12">
        <v>1</v>
      </c>
      <c r="J42" s="13"/>
      <c r="K42" s="14"/>
      <c r="L42" s="15"/>
      <c r="M42" s="15"/>
      <c r="N42" s="15"/>
      <c r="O42" s="15"/>
      <c r="P42" s="15"/>
      <c r="Q42" s="424"/>
      <c r="R42" s="13"/>
      <c r="S42" s="14"/>
      <c r="T42" s="15"/>
      <c r="U42" s="15"/>
      <c r="V42" s="15"/>
      <c r="W42" s="15"/>
      <c r="X42" s="15"/>
      <c r="Y42" s="424"/>
      <c r="Z42" s="13"/>
      <c r="AA42" s="14"/>
      <c r="AB42" s="15"/>
      <c r="AC42" s="15"/>
      <c r="AD42" s="15"/>
      <c r="AE42" s="15"/>
      <c r="AF42" s="15"/>
      <c r="AG42" s="424"/>
      <c r="AH42" s="13"/>
      <c r="AI42" s="14"/>
      <c r="AJ42" s="15"/>
      <c r="AK42" s="15"/>
      <c r="AL42" s="15"/>
      <c r="AM42" s="15"/>
      <c r="AN42" s="15"/>
      <c r="AO42" s="424"/>
      <c r="AP42" s="13"/>
      <c r="AQ42" s="14"/>
      <c r="AR42" s="15"/>
      <c r="AS42" s="15"/>
      <c r="AT42" s="15"/>
      <c r="AU42" s="15"/>
      <c r="AV42" s="15"/>
      <c r="AW42" s="424"/>
      <c r="AX42" s="13"/>
      <c r="AY42" s="14"/>
      <c r="AZ42" s="15"/>
      <c r="BA42" s="15"/>
      <c r="BB42" s="15"/>
      <c r="BC42" s="15"/>
      <c r="BD42" s="15"/>
      <c r="BE42" s="424"/>
      <c r="BF42" s="13"/>
      <c r="BG42" s="14"/>
      <c r="BH42" s="15"/>
      <c r="BI42" s="15"/>
      <c r="BJ42" s="15"/>
      <c r="BK42" s="15"/>
      <c r="BL42" s="15"/>
      <c r="BM42" s="424"/>
      <c r="BN42" s="13"/>
      <c r="BO42" s="14"/>
      <c r="BP42" s="15"/>
      <c r="BQ42" s="15"/>
      <c r="BR42" s="15"/>
      <c r="BS42" s="15"/>
      <c r="BT42" s="15"/>
      <c r="BU42" s="424"/>
      <c r="BV42" s="13"/>
      <c r="BW42" s="14"/>
      <c r="BX42" s="15"/>
      <c r="BY42" s="15"/>
      <c r="BZ42" s="15"/>
      <c r="CA42" s="15"/>
      <c r="CB42" s="15"/>
      <c r="CC42" s="424"/>
      <c r="CD42" s="13"/>
      <c r="CE42" s="14"/>
      <c r="CF42" s="15"/>
      <c r="CG42" s="15"/>
      <c r="CH42" s="15"/>
      <c r="CI42" s="15"/>
      <c r="CJ42" s="15"/>
      <c r="CK42" s="424"/>
      <c r="CL42" s="13"/>
      <c r="CM42" s="14"/>
      <c r="CN42" s="15"/>
      <c r="CO42" s="15"/>
      <c r="CP42" s="15"/>
      <c r="CQ42" s="15"/>
      <c r="CR42" s="15"/>
      <c r="CS42" s="424"/>
      <c r="CT42" s="13"/>
      <c r="CU42" s="14"/>
      <c r="CV42" s="15"/>
      <c r="CW42" s="15"/>
      <c r="CX42" s="15"/>
      <c r="CY42" s="15"/>
      <c r="CZ42" s="15"/>
      <c r="DA42" s="424"/>
      <c r="DB42" s="13"/>
      <c r="DC42" s="14"/>
      <c r="DD42" s="15"/>
      <c r="DE42" s="15"/>
      <c r="DF42" s="15"/>
      <c r="DG42" s="15"/>
      <c r="DH42" s="15"/>
      <c r="DI42" s="424"/>
      <c r="DJ42" s="13"/>
      <c r="DK42" s="14"/>
      <c r="DL42" s="15"/>
      <c r="DM42" s="15"/>
      <c r="DN42" s="15"/>
      <c r="DO42" s="15"/>
      <c r="DP42" s="15"/>
      <c r="DQ42" s="424"/>
      <c r="DR42" s="13"/>
      <c r="DS42" s="14"/>
      <c r="DT42" s="15"/>
      <c r="DU42" s="15"/>
      <c r="DV42" s="15"/>
      <c r="DW42" s="15"/>
      <c r="DX42" s="15"/>
      <c r="DY42" s="424"/>
      <c r="DZ42" s="13"/>
      <c r="EA42" s="14"/>
      <c r="EB42" s="15"/>
      <c r="EC42" s="15"/>
      <c r="ED42" s="15"/>
      <c r="EE42" s="15"/>
      <c r="EF42" s="15"/>
      <c r="EG42" s="424"/>
      <c r="EH42" s="13"/>
      <c r="EI42" s="14"/>
      <c r="EJ42" s="15"/>
      <c r="EK42" s="15"/>
      <c r="EL42" s="15"/>
      <c r="EM42" s="15"/>
      <c r="EN42" s="15"/>
      <c r="EO42" s="424"/>
      <c r="EP42" s="13"/>
      <c r="EQ42" s="14"/>
      <c r="ER42" s="15"/>
      <c r="ES42" s="15"/>
      <c r="ET42" s="15"/>
      <c r="EU42" s="15"/>
      <c r="EV42" s="15"/>
      <c r="EW42" s="424"/>
      <c r="EX42" s="13"/>
      <c r="EY42" s="14"/>
      <c r="EZ42" s="15"/>
      <c r="FA42" s="15"/>
      <c r="FB42" s="15"/>
      <c r="FC42" s="15"/>
      <c r="FD42" s="15"/>
      <c r="FE42" s="424"/>
      <c r="FF42" s="13"/>
      <c r="FG42" s="14"/>
      <c r="FH42" s="15"/>
      <c r="FI42" s="15"/>
      <c r="FJ42" s="15"/>
      <c r="FK42" s="15"/>
      <c r="FL42" s="15"/>
      <c r="FM42" s="424"/>
      <c r="FN42" s="13"/>
      <c r="FO42" s="14"/>
      <c r="FP42" s="15"/>
      <c r="FQ42" s="15"/>
      <c r="FR42" s="15"/>
      <c r="FS42" s="15"/>
      <c r="FT42" s="15"/>
      <c r="FU42" s="424"/>
      <c r="FV42" s="13"/>
      <c r="FW42" s="14"/>
      <c r="FX42" s="15"/>
      <c r="FY42" s="15"/>
      <c r="FZ42" s="15"/>
      <c r="GA42" s="15"/>
      <c r="GB42" s="15"/>
      <c r="GC42" s="424"/>
      <c r="GD42" s="13"/>
      <c r="GE42" s="14"/>
      <c r="GF42" s="15"/>
      <c r="GG42" s="15"/>
      <c r="GH42" s="15"/>
      <c r="GI42" s="15"/>
      <c r="GJ42" s="15"/>
      <c r="GK42" s="424"/>
      <c r="GL42" s="13"/>
      <c r="GM42" s="14"/>
      <c r="GN42" s="15"/>
      <c r="GO42" s="15"/>
      <c r="GP42" s="15"/>
      <c r="GQ42" s="15"/>
      <c r="GR42" s="15"/>
      <c r="GS42" s="424"/>
      <c r="GT42" s="13"/>
      <c r="GU42" s="14"/>
      <c r="GV42" s="15"/>
      <c r="GW42" s="15"/>
      <c r="GX42" s="15"/>
      <c r="GY42" s="15"/>
      <c r="GZ42" s="15"/>
      <c r="HA42" s="424"/>
      <c r="HB42" s="13"/>
      <c r="HC42" s="14"/>
      <c r="HD42" s="15"/>
      <c r="HE42" s="15"/>
      <c r="HF42" s="15"/>
      <c r="HG42" s="15"/>
      <c r="HH42" s="15"/>
      <c r="HI42" s="424"/>
      <c r="HJ42" s="13"/>
      <c r="HK42" s="14"/>
      <c r="HL42" s="15"/>
      <c r="HM42" s="15"/>
      <c r="HN42" s="15"/>
      <c r="HO42" s="15"/>
      <c r="HP42" s="15"/>
      <c r="HQ42" s="424"/>
      <c r="HR42" s="13"/>
      <c r="HS42" s="14"/>
      <c r="HT42" s="15"/>
      <c r="HU42" s="15"/>
      <c r="HV42" s="15"/>
      <c r="HW42" s="15"/>
      <c r="HX42" s="15"/>
      <c r="HY42" s="424"/>
      <c r="HZ42" s="13"/>
      <c r="IA42" s="14"/>
      <c r="IB42" s="15"/>
      <c r="IC42" s="15"/>
      <c r="ID42" s="15"/>
      <c r="IE42" s="15"/>
      <c r="IF42" s="15"/>
      <c r="IG42" s="424"/>
      <c r="IH42" s="13"/>
      <c r="II42" s="14"/>
      <c r="IJ42" s="15"/>
      <c r="IK42" s="15"/>
      <c r="IL42" s="15"/>
      <c r="IM42" s="15"/>
      <c r="IN42" s="15"/>
      <c r="IO42" s="424"/>
      <c r="IP42" s="13"/>
      <c r="IQ42" s="14"/>
      <c r="IR42" s="15"/>
      <c r="IS42" s="15"/>
      <c r="IT42" s="15"/>
      <c r="IU42" s="15"/>
      <c r="IV42" s="15"/>
    </row>
    <row r="43" spans="1:256" s="10" customFormat="1" ht="13.5" customHeight="1">
      <c r="A43" s="393"/>
      <c r="B43" s="145" t="s">
        <v>74</v>
      </c>
      <c r="C43" s="16" t="s">
        <v>9</v>
      </c>
      <c r="D43" s="146">
        <f t="shared" si="2"/>
      </c>
      <c r="E43" s="147"/>
      <c r="F43" s="148"/>
      <c r="G43" s="147"/>
      <c r="H43" s="148"/>
      <c r="I43" s="17">
        <v>2</v>
      </c>
      <c r="J43" s="4"/>
      <c r="K43" s="14"/>
      <c r="L43" s="15"/>
      <c r="M43" s="15"/>
      <c r="N43" s="15"/>
      <c r="O43" s="15"/>
      <c r="P43" s="15"/>
      <c r="Q43" s="424"/>
      <c r="R43" s="13"/>
      <c r="S43" s="14"/>
      <c r="T43" s="15"/>
      <c r="U43" s="15"/>
      <c r="V43" s="15"/>
      <c r="W43" s="15"/>
      <c r="X43" s="15"/>
      <c r="Y43" s="424"/>
      <c r="Z43" s="13"/>
      <c r="AA43" s="14"/>
      <c r="AB43" s="15"/>
      <c r="AC43" s="15"/>
      <c r="AD43" s="15"/>
      <c r="AE43" s="15"/>
      <c r="AF43" s="15"/>
      <c r="AG43" s="424"/>
      <c r="AH43" s="13"/>
      <c r="AI43" s="14"/>
      <c r="AJ43" s="15"/>
      <c r="AK43" s="15"/>
      <c r="AL43" s="15"/>
      <c r="AM43" s="15"/>
      <c r="AN43" s="15"/>
      <c r="AO43" s="424"/>
      <c r="AP43" s="13"/>
      <c r="AQ43" s="14"/>
      <c r="AR43" s="15"/>
      <c r="AS43" s="15"/>
      <c r="AT43" s="15"/>
      <c r="AU43" s="15"/>
      <c r="AV43" s="15"/>
      <c r="AW43" s="424"/>
      <c r="AX43" s="13"/>
      <c r="AY43" s="14"/>
      <c r="AZ43" s="15"/>
      <c r="BA43" s="15"/>
      <c r="BB43" s="15"/>
      <c r="BC43" s="15"/>
      <c r="BD43" s="15"/>
      <c r="BE43" s="424"/>
      <c r="BF43" s="13"/>
      <c r="BG43" s="14"/>
      <c r="BH43" s="15"/>
      <c r="BI43" s="15"/>
      <c r="BJ43" s="15"/>
      <c r="BK43" s="15"/>
      <c r="BL43" s="15"/>
      <c r="BM43" s="424"/>
      <c r="BN43" s="13"/>
      <c r="BO43" s="14"/>
      <c r="BP43" s="15"/>
      <c r="BQ43" s="15"/>
      <c r="BR43" s="15"/>
      <c r="BS43" s="15"/>
      <c r="BT43" s="15"/>
      <c r="BU43" s="424"/>
      <c r="BV43" s="13"/>
      <c r="BW43" s="14"/>
      <c r="BX43" s="15"/>
      <c r="BY43" s="15"/>
      <c r="BZ43" s="15"/>
      <c r="CA43" s="15"/>
      <c r="CB43" s="15"/>
      <c r="CC43" s="424"/>
      <c r="CD43" s="13"/>
      <c r="CE43" s="14"/>
      <c r="CF43" s="15"/>
      <c r="CG43" s="15"/>
      <c r="CH43" s="15"/>
      <c r="CI43" s="15"/>
      <c r="CJ43" s="15"/>
      <c r="CK43" s="424"/>
      <c r="CL43" s="13"/>
      <c r="CM43" s="14"/>
      <c r="CN43" s="15"/>
      <c r="CO43" s="15"/>
      <c r="CP43" s="15"/>
      <c r="CQ43" s="15"/>
      <c r="CR43" s="15"/>
      <c r="CS43" s="424"/>
      <c r="CT43" s="13"/>
      <c r="CU43" s="14"/>
      <c r="CV43" s="15"/>
      <c r="CW43" s="15"/>
      <c r="CX43" s="15"/>
      <c r="CY43" s="15"/>
      <c r="CZ43" s="15"/>
      <c r="DA43" s="424"/>
      <c r="DB43" s="13"/>
      <c r="DC43" s="14"/>
      <c r="DD43" s="15"/>
      <c r="DE43" s="15"/>
      <c r="DF43" s="15"/>
      <c r="DG43" s="15"/>
      <c r="DH43" s="15"/>
      <c r="DI43" s="424"/>
      <c r="DJ43" s="13"/>
      <c r="DK43" s="14"/>
      <c r="DL43" s="15"/>
      <c r="DM43" s="15"/>
      <c r="DN43" s="15"/>
      <c r="DO43" s="15"/>
      <c r="DP43" s="15"/>
      <c r="DQ43" s="424"/>
      <c r="DR43" s="13"/>
      <c r="DS43" s="14"/>
      <c r="DT43" s="15"/>
      <c r="DU43" s="15"/>
      <c r="DV43" s="15"/>
      <c r="DW43" s="15"/>
      <c r="DX43" s="15"/>
      <c r="DY43" s="424"/>
      <c r="DZ43" s="13"/>
      <c r="EA43" s="14"/>
      <c r="EB43" s="15"/>
      <c r="EC43" s="15"/>
      <c r="ED43" s="15"/>
      <c r="EE43" s="15"/>
      <c r="EF43" s="15"/>
      <c r="EG43" s="424"/>
      <c r="EH43" s="13"/>
      <c r="EI43" s="14"/>
      <c r="EJ43" s="15"/>
      <c r="EK43" s="15"/>
      <c r="EL43" s="15"/>
      <c r="EM43" s="15"/>
      <c r="EN43" s="15"/>
      <c r="EO43" s="424"/>
      <c r="EP43" s="13"/>
      <c r="EQ43" s="14"/>
      <c r="ER43" s="15"/>
      <c r="ES43" s="15"/>
      <c r="ET43" s="15"/>
      <c r="EU43" s="15"/>
      <c r="EV43" s="15"/>
      <c r="EW43" s="424"/>
      <c r="EX43" s="13"/>
      <c r="EY43" s="14"/>
      <c r="EZ43" s="15"/>
      <c r="FA43" s="15"/>
      <c r="FB43" s="15"/>
      <c r="FC43" s="15"/>
      <c r="FD43" s="15"/>
      <c r="FE43" s="424"/>
      <c r="FF43" s="13"/>
      <c r="FG43" s="14"/>
      <c r="FH43" s="15"/>
      <c r="FI43" s="15"/>
      <c r="FJ43" s="15"/>
      <c r="FK43" s="15"/>
      <c r="FL43" s="15"/>
      <c r="FM43" s="424"/>
      <c r="FN43" s="13"/>
      <c r="FO43" s="14"/>
      <c r="FP43" s="15"/>
      <c r="FQ43" s="15"/>
      <c r="FR43" s="15"/>
      <c r="FS43" s="15"/>
      <c r="FT43" s="15"/>
      <c r="FU43" s="424"/>
      <c r="FV43" s="13"/>
      <c r="FW43" s="14"/>
      <c r="FX43" s="15"/>
      <c r="FY43" s="15"/>
      <c r="FZ43" s="15"/>
      <c r="GA43" s="15"/>
      <c r="GB43" s="15"/>
      <c r="GC43" s="424"/>
      <c r="GD43" s="13"/>
      <c r="GE43" s="14"/>
      <c r="GF43" s="15"/>
      <c r="GG43" s="15"/>
      <c r="GH43" s="15"/>
      <c r="GI43" s="15"/>
      <c r="GJ43" s="15"/>
      <c r="GK43" s="424"/>
      <c r="GL43" s="13"/>
      <c r="GM43" s="14"/>
      <c r="GN43" s="15"/>
      <c r="GO43" s="15"/>
      <c r="GP43" s="15"/>
      <c r="GQ43" s="15"/>
      <c r="GR43" s="15"/>
      <c r="GS43" s="424"/>
      <c r="GT43" s="13"/>
      <c r="GU43" s="14"/>
      <c r="GV43" s="15"/>
      <c r="GW43" s="15"/>
      <c r="GX43" s="15"/>
      <c r="GY43" s="15"/>
      <c r="GZ43" s="15"/>
      <c r="HA43" s="424"/>
      <c r="HB43" s="13"/>
      <c r="HC43" s="14"/>
      <c r="HD43" s="15"/>
      <c r="HE43" s="15"/>
      <c r="HF43" s="15"/>
      <c r="HG43" s="15"/>
      <c r="HH43" s="15"/>
      <c r="HI43" s="424"/>
      <c r="HJ43" s="13"/>
      <c r="HK43" s="14"/>
      <c r="HL43" s="15"/>
      <c r="HM43" s="15"/>
      <c r="HN43" s="15"/>
      <c r="HO43" s="15"/>
      <c r="HP43" s="15"/>
      <c r="HQ43" s="424"/>
      <c r="HR43" s="13"/>
      <c r="HS43" s="14"/>
      <c r="HT43" s="15"/>
      <c r="HU43" s="15"/>
      <c r="HV43" s="15"/>
      <c r="HW43" s="15"/>
      <c r="HX43" s="15"/>
      <c r="HY43" s="424"/>
      <c r="HZ43" s="13"/>
      <c r="IA43" s="14"/>
      <c r="IB43" s="15"/>
      <c r="IC43" s="15"/>
      <c r="ID43" s="15"/>
      <c r="IE43" s="15"/>
      <c r="IF43" s="15"/>
      <c r="IG43" s="424"/>
      <c r="IH43" s="13"/>
      <c r="II43" s="14"/>
      <c r="IJ43" s="15"/>
      <c r="IK43" s="15"/>
      <c r="IL43" s="4"/>
      <c r="IM43" s="15"/>
      <c r="IN43" s="15"/>
      <c r="IO43" s="424"/>
      <c r="IP43" s="13"/>
      <c r="IQ43" s="14"/>
      <c r="IR43" s="15"/>
      <c r="IS43" s="15"/>
      <c r="IT43" s="15"/>
      <c r="IU43" s="15"/>
      <c r="IV43" s="15"/>
    </row>
    <row r="44" spans="1:256" s="10" customFormat="1" ht="13.5" customHeight="1">
      <c r="A44" s="393"/>
      <c r="B44" s="149" t="s">
        <v>75</v>
      </c>
      <c r="C44" s="18" t="s">
        <v>9</v>
      </c>
      <c r="D44" s="150">
        <f t="shared" si="2"/>
      </c>
      <c r="E44" s="148"/>
      <c r="F44" s="151"/>
      <c r="G44" s="148"/>
      <c r="H44" s="147"/>
      <c r="I44" s="17">
        <v>3</v>
      </c>
      <c r="J44" s="4"/>
      <c r="K44" s="14"/>
      <c r="L44" s="15"/>
      <c r="M44" s="15"/>
      <c r="N44" s="15"/>
      <c r="O44" s="15"/>
      <c r="P44" s="15"/>
      <c r="Q44" s="424"/>
      <c r="R44" s="13"/>
      <c r="S44" s="14"/>
      <c r="T44" s="15"/>
      <c r="U44" s="15"/>
      <c r="V44" s="15"/>
      <c r="W44" s="15"/>
      <c r="X44" s="15"/>
      <c r="Y44" s="424"/>
      <c r="Z44" s="13"/>
      <c r="AA44" s="14"/>
      <c r="AB44" s="15"/>
      <c r="AC44" s="15"/>
      <c r="AD44" s="15"/>
      <c r="AE44" s="15"/>
      <c r="AF44" s="15"/>
      <c r="AG44" s="424"/>
      <c r="AH44" s="13"/>
      <c r="AI44" s="14"/>
      <c r="AJ44" s="15"/>
      <c r="AK44" s="15"/>
      <c r="AL44" s="15"/>
      <c r="AM44" s="15"/>
      <c r="AN44" s="15"/>
      <c r="AO44" s="424"/>
      <c r="AP44" s="13"/>
      <c r="AQ44" s="14"/>
      <c r="AR44" s="15"/>
      <c r="AS44" s="15"/>
      <c r="AT44" s="15"/>
      <c r="AU44" s="15"/>
      <c r="AV44" s="15"/>
      <c r="AW44" s="424"/>
      <c r="AX44" s="13"/>
      <c r="AY44" s="14"/>
      <c r="AZ44" s="15"/>
      <c r="BA44" s="15"/>
      <c r="BB44" s="15"/>
      <c r="BC44" s="15"/>
      <c r="BD44" s="15"/>
      <c r="BE44" s="424"/>
      <c r="BF44" s="13"/>
      <c r="BG44" s="14"/>
      <c r="BH44" s="15"/>
      <c r="BI44" s="15"/>
      <c r="BJ44" s="15"/>
      <c r="BK44" s="15"/>
      <c r="BL44" s="15"/>
      <c r="BM44" s="424"/>
      <c r="BN44" s="13"/>
      <c r="BO44" s="14"/>
      <c r="BP44" s="15"/>
      <c r="BQ44" s="15"/>
      <c r="BR44" s="15"/>
      <c r="BS44" s="15"/>
      <c r="BT44" s="15"/>
      <c r="BU44" s="424"/>
      <c r="BV44" s="13"/>
      <c r="BW44" s="14"/>
      <c r="BX44" s="15"/>
      <c r="BY44" s="15"/>
      <c r="BZ44" s="15"/>
      <c r="CA44" s="15"/>
      <c r="CB44" s="15"/>
      <c r="CC44" s="424"/>
      <c r="CD44" s="13"/>
      <c r="CE44" s="14"/>
      <c r="CF44" s="15"/>
      <c r="CG44" s="15"/>
      <c r="CH44" s="15"/>
      <c r="CI44" s="15"/>
      <c r="CJ44" s="15"/>
      <c r="CK44" s="424"/>
      <c r="CL44" s="13"/>
      <c r="CM44" s="14"/>
      <c r="CN44" s="15"/>
      <c r="CO44" s="15"/>
      <c r="CP44" s="15"/>
      <c r="CQ44" s="15"/>
      <c r="CR44" s="15"/>
      <c r="CS44" s="424"/>
      <c r="CT44" s="13"/>
      <c r="CU44" s="14"/>
      <c r="CV44" s="15"/>
      <c r="CW44" s="15"/>
      <c r="CX44" s="15"/>
      <c r="CY44" s="15"/>
      <c r="CZ44" s="15"/>
      <c r="DA44" s="424"/>
      <c r="DB44" s="13"/>
      <c r="DC44" s="14"/>
      <c r="DD44" s="15"/>
      <c r="DE44" s="15"/>
      <c r="DF44" s="15"/>
      <c r="DG44" s="15"/>
      <c r="DH44" s="15"/>
      <c r="DI44" s="424"/>
      <c r="DJ44" s="13"/>
      <c r="DK44" s="14"/>
      <c r="DL44" s="15"/>
      <c r="DM44" s="15"/>
      <c r="DN44" s="15"/>
      <c r="DO44" s="15"/>
      <c r="DP44" s="15"/>
      <c r="DQ44" s="424"/>
      <c r="DR44" s="13"/>
      <c r="DS44" s="14"/>
      <c r="DT44" s="15"/>
      <c r="DU44" s="15"/>
      <c r="DV44" s="15"/>
      <c r="DW44" s="15"/>
      <c r="DX44" s="15"/>
      <c r="DY44" s="424"/>
      <c r="DZ44" s="13"/>
      <c r="EA44" s="14"/>
      <c r="EB44" s="15"/>
      <c r="EC44" s="15"/>
      <c r="ED44" s="15"/>
      <c r="EE44" s="15"/>
      <c r="EF44" s="15"/>
      <c r="EG44" s="424"/>
      <c r="EH44" s="13"/>
      <c r="EI44" s="14"/>
      <c r="EJ44" s="15"/>
      <c r="EK44" s="15"/>
      <c r="EL44" s="15"/>
      <c r="EM44" s="15"/>
      <c r="EN44" s="15"/>
      <c r="EO44" s="424"/>
      <c r="EP44" s="13"/>
      <c r="EQ44" s="14"/>
      <c r="ER44" s="15"/>
      <c r="ES44" s="15"/>
      <c r="ET44" s="15"/>
      <c r="EU44" s="15"/>
      <c r="EV44" s="15"/>
      <c r="EW44" s="424"/>
      <c r="EX44" s="13"/>
      <c r="EY44" s="14"/>
      <c r="EZ44" s="15"/>
      <c r="FA44" s="15"/>
      <c r="FB44" s="15"/>
      <c r="FC44" s="15"/>
      <c r="FD44" s="15"/>
      <c r="FE44" s="424"/>
      <c r="FF44" s="13"/>
      <c r="FG44" s="14"/>
      <c r="FH44" s="15"/>
      <c r="FI44" s="15"/>
      <c r="FJ44" s="15"/>
      <c r="FK44" s="15"/>
      <c r="FL44" s="15"/>
      <c r="FM44" s="424"/>
      <c r="FN44" s="13"/>
      <c r="FO44" s="14"/>
      <c r="FP44" s="15"/>
      <c r="FQ44" s="15"/>
      <c r="FR44" s="15"/>
      <c r="FS44" s="15"/>
      <c r="FT44" s="15"/>
      <c r="FU44" s="424"/>
      <c r="FV44" s="13"/>
      <c r="FW44" s="14"/>
      <c r="FX44" s="15"/>
      <c r="FY44" s="15"/>
      <c r="FZ44" s="15"/>
      <c r="GA44" s="15"/>
      <c r="GB44" s="15"/>
      <c r="GC44" s="424"/>
      <c r="GD44" s="13"/>
      <c r="GE44" s="14"/>
      <c r="GF44" s="15"/>
      <c r="GG44" s="15"/>
      <c r="GH44" s="15"/>
      <c r="GI44" s="15"/>
      <c r="GJ44" s="15"/>
      <c r="GK44" s="424"/>
      <c r="GL44" s="13"/>
      <c r="GM44" s="14"/>
      <c r="GN44" s="15"/>
      <c r="GO44" s="15"/>
      <c r="GP44" s="15"/>
      <c r="GQ44" s="15"/>
      <c r="GR44" s="15"/>
      <c r="GS44" s="424"/>
      <c r="GT44" s="13"/>
      <c r="GU44" s="14"/>
      <c r="GV44" s="15"/>
      <c r="GW44" s="15"/>
      <c r="GX44" s="15"/>
      <c r="GY44" s="15"/>
      <c r="GZ44" s="15"/>
      <c r="HA44" s="424"/>
      <c r="HB44" s="13"/>
      <c r="HC44" s="14"/>
      <c r="HD44" s="15"/>
      <c r="HE44" s="15"/>
      <c r="HF44" s="15"/>
      <c r="HG44" s="15"/>
      <c r="HH44" s="15"/>
      <c r="HI44" s="424"/>
      <c r="HJ44" s="13"/>
      <c r="HK44" s="14"/>
      <c r="HL44" s="15"/>
      <c r="HM44" s="15"/>
      <c r="HN44" s="15"/>
      <c r="HO44" s="15"/>
      <c r="HP44" s="15"/>
      <c r="HQ44" s="424"/>
      <c r="HR44" s="13"/>
      <c r="HS44" s="14"/>
      <c r="HT44" s="15"/>
      <c r="HU44" s="15"/>
      <c r="HV44" s="15"/>
      <c r="HW44" s="15"/>
      <c r="HX44" s="15"/>
      <c r="HY44" s="424"/>
      <c r="HZ44" s="13"/>
      <c r="IA44" s="14"/>
      <c r="IB44" s="15"/>
      <c r="IC44" s="15"/>
      <c r="ID44" s="15"/>
      <c r="IE44" s="15"/>
      <c r="IF44" s="15"/>
      <c r="IG44" s="424"/>
      <c r="IH44" s="13"/>
      <c r="II44" s="14"/>
      <c r="IJ44" s="15"/>
      <c r="IK44" s="15"/>
      <c r="IL44" s="15"/>
      <c r="IM44" s="15"/>
      <c r="IN44" s="15"/>
      <c r="IO44" s="424"/>
      <c r="IP44" s="13"/>
      <c r="IQ44" s="14"/>
      <c r="IR44" s="15"/>
      <c r="IS44" s="15"/>
      <c r="IT44" s="15"/>
      <c r="IU44" s="15"/>
      <c r="IV44" s="15"/>
    </row>
    <row r="45" spans="1:256" s="10" customFormat="1" ht="13.5" customHeight="1">
      <c r="A45" s="393"/>
      <c r="B45" s="149" t="s">
        <v>76</v>
      </c>
      <c r="C45" s="16" t="s">
        <v>9</v>
      </c>
      <c r="D45" s="150">
        <f t="shared" si="2"/>
      </c>
      <c r="E45" s="148"/>
      <c r="F45" s="151"/>
      <c r="G45" s="148"/>
      <c r="H45" s="152"/>
      <c r="I45" s="17">
        <v>4</v>
      </c>
      <c r="J45" s="4"/>
      <c r="K45" s="14"/>
      <c r="L45" s="15"/>
      <c r="M45" s="15"/>
      <c r="N45" s="15"/>
      <c r="O45" s="15"/>
      <c r="P45" s="15"/>
      <c r="Q45" s="424"/>
      <c r="R45" s="13"/>
      <c r="S45" s="14"/>
      <c r="T45" s="15"/>
      <c r="U45" s="15"/>
      <c r="V45" s="15"/>
      <c r="W45" s="15"/>
      <c r="X45" s="15"/>
      <c r="Y45" s="424"/>
      <c r="Z45" s="13"/>
      <c r="AA45" s="14"/>
      <c r="AB45" s="15"/>
      <c r="AC45" s="15"/>
      <c r="AD45" s="15"/>
      <c r="AE45" s="15"/>
      <c r="AF45" s="15"/>
      <c r="AG45" s="424"/>
      <c r="AH45" s="13"/>
      <c r="AI45" s="14"/>
      <c r="AJ45" s="15"/>
      <c r="AK45" s="15"/>
      <c r="AL45" s="15"/>
      <c r="AM45" s="15"/>
      <c r="AN45" s="15"/>
      <c r="AO45" s="424"/>
      <c r="AP45" s="13"/>
      <c r="AQ45" s="14"/>
      <c r="AR45" s="15"/>
      <c r="AS45" s="15"/>
      <c r="AT45" s="15"/>
      <c r="AU45" s="15"/>
      <c r="AV45" s="15"/>
      <c r="AW45" s="424"/>
      <c r="AX45" s="13"/>
      <c r="AY45" s="14"/>
      <c r="AZ45" s="15"/>
      <c r="BA45" s="15"/>
      <c r="BB45" s="15"/>
      <c r="BC45" s="15"/>
      <c r="BD45" s="15"/>
      <c r="BE45" s="424"/>
      <c r="BF45" s="13"/>
      <c r="BG45" s="14"/>
      <c r="BH45" s="15"/>
      <c r="BI45" s="15"/>
      <c r="BJ45" s="15"/>
      <c r="BK45" s="15"/>
      <c r="BL45" s="15"/>
      <c r="BM45" s="424"/>
      <c r="BN45" s="13"/>
      <c r="BO45" s="14"/>
      <c r="BP45" s="15"/>
      <c r="BQ45" s="15"/>
      <c r="BR45" s="15"/>
      <c r="BS45" s="15"/>
      <c r="BT45" s="15"/>
      <c r="BU45" s="424"/>
      <c r="BV45" s="13"/>
      <c r="BW45" s="14"/>
      <c r="BX45" s="15"/>
      <c r="BY45" s="15"/>
      <c r="BZ45" s="15"/>
      <c r="CA45" s="15"/>
      <c r="CB45" s="15"/>
      <c r="CC45" s="424"/>
      <c r="CD45" s="13"/>
      <c r="CE45" s="14"/>
      <c r="CF45" s="15"/>
      <c r="CG45" s="15"/>
      <c r="CH45" s="15"/>
      <c r="CI45" s="15"/>
      <c r="CJ45" s="15"/>
      <c r="CK45" s="424"/>
      <c r="CL45" s="13"/>
      <c r="CM45" s="14"/>
      <c r="CN45" s="15"/>
      <c r="CO45" s="15"/>
      <c r="CP45" s="15"/>
      <c r="CQ45" s="15"/>
      <c r="CR45" s="15"/>
      <c r="CS45" s="424"/>
      <c r="CT45" s="13"/>
      <c r="CU45" s="14"/>
      <c r="CV45" s="15"/>
      <c r="CW45" s="15"/>
      <c r="CX45" s="15"/>
      <c r="CY45" s="15"/>
      <c r="CZ45" s="15"/>
      <c r="DA45" s="424"/>
      <c r="DB45" s="13"/>
      <c r="DC45" s="14"/>
      <c r="DD45" s="15"/>
      <c r="DE45" s="15"/>
      <c r="DF45" s="15"/>
      <c r="DG45" s="15"/>
      <c r="DH45" s="15"/>
      <c r="DI45" s="424"/>
      <c r="DJ45" s="13"/>
      <c r="DK45" s="14"/>
      <c r="DL45" s="15"/>
      <c r="DM45" s="15"/>
      <c r="DN45" s="15"/>
      <c r="DO45" s="15"/>
      <c r="DP45" s="15"/>
      <c r="DQ45" s="424"/>
      <c r="DR45" s="13"/>
      <c r="DS45" s="14"/>
      <c r="DT45" s="15"/>
      <c r="DU45" s="15"/>
      <c r="DV45" s="15"/>
      <c r="DW45" s="15"/>
      <c r="DX45" s="15"/>
      <c r="DY45" s="424"/>
      <c r="DZ45" s="13"/>
      <c r="EA45" s="14"/>
      <c r="EB45" s="15"/>
      <c r="EC45" s="15"/>
      <c r="ED45" s="15"/>
      <c r="EE45" s="15"/>
      <c r="EF45" s="15"/>
      <c r="EG45" s="424"/>
      <c r="EH45" s="13"/>
      <c r="EI45" s="14"/>
      <c r="EJ45" s="15"/>
      <c r="EK45" s="15"/>
      <c r="EL45" s="15"/>
      <c r="EM45" s="15"/>
      <c r="EN45" s="15"/>
      <c r="EO45" s="424"/>
      <c r="EP45" s="13"/>
      <c r="EQ45" s="14"/>
      <c r="ER45" s="15"/>
      <c r="ES45" s="15"/>
      <c r="ET45" s="15"/>
      <c r="EU45" s="15"/>
      <c r="EV45" s="15"/>
      <c r="EW45" s="424"/>
      <c r="EX45" s="13"/>
      <c r="EY45" s="14"/>
      <c r="EZ45" s="15"/>
      <c r="FA45" s="15"/>
      <c r="FB45" s="15"/>
      <c r="FC45" s="15"/>
      <c r="FD45" s="15"/>
      <c r="FE45" s="424"/>
      <c r="FF45" s="13"/>
      <c r="FG45" s="14"/>
      <c r="FH45" s="15"/>
      <c r="FI45" s="15"/>
      <c r="FJ45" s="15"/>
      <c r="FK45" s="15"/>
      <c r="FL45" s="15"/>
      <c r="FM45" s="424"/>
      <c r="FN45" s="13"/>
      <c r="FO45" s="14"/>
      <c r="FP45" s="15"/>
      <c r="FQ45" s="15"/>
      <c r="FR45" s="15"/>
      <c r="FS45" s="15"/>
      <c r="FT45" s="15"/>
      <c r="FU45" s="424"/>
      <c r="FV45" s="13"/>
      <c r="FW45" s="14"/>
      <c r="FX45" s="15"/>
      <c r="FY45" s="15"/>
      <c r="FZ45" s="15"/>
      <c r="GA45" s="15"/>
      <c r="GB45" s="15"/>
      <c r="GC45" s="424"/>
      <c r="GD45" s="13"/>
      <c r="GE45" s="14"/>
      <c r="GF45" s="15"/>
      <c r="GG45" s="15"/>
      <c r="GH45" s="15"/>
      <c r="GI45" s="15"/>
      <c r="GJ45" s="15"/>
      <c r="GK45" s="424"/>
      <c r="GL45" s="13"/>
      <c r="GM45" s="14"/>
      <c r="GN45" s="15"/>
      <c r="GO45" s="15"/>
      <c r="GP45" s="15"/>
      <c r="GQ45" s="15"/>
      <c r="GR45" s="15"/>
      <c r="GS45" s="424"/>
      <c r="GT45" s="13"/>
      <c r="GU45" s="14"/>
      <c r="GV45" s="15"/>
      <c r="GW45" s="15"/>
      <c r="GX45" s="15"/>
      <c r="GY45" s="15"/>
      <c r="GZ45" s="15"/>
      <c r="HA45" s="424"/>
      <c r="HB45" s="13"/>
      <c r="HC45" s="14"/>
      <c r="HD45" s="15"/>
      <c r="HE45" s="15"/>
      <c r="HF45" s="15"/>
      <c r="HG45" s="15"/>
      <c r="HH45" s="15"/>
      <c r="HI45" s="424"/>
      <c r="HJ45" s="13"/>
      <c r="HK45" s="14"/>
      <c r="HL45" s="15"/>
      <c r="HM45" s="15"/>
      <c r="HN45" s="15"/>
      <c r="HO45" s="15"/>
      <c r="HP45" s="15"/>
      <c r="HQ45" s="424"/>
      <c r="HR45" s="13"/>
      <c r="HS45" s="14"/>
      <c r="HT45" s="15"/>
      <c r="HU45" s="15"/>
      <c r="HV45" s="15"/>
      <c r="HW45" s="15"/>
      <c r="HX45" s="15"/>
      <c r="HY45" s="424"/>
      <c r="HZ45" s="13"/>
      <c r="IA45" s="14"/>
      <c r="IB45" s="15"/>
      <c r="IC45" s="15"/>
      <c r="ID45" s="15"/>
      <c r="IE45" s="15"/>
      <c r="IF45" s="15"/>
      <c r="IG45" s="424"/>
      <c r="IH45" s="13"/>
      <c r="II45" s="14"/>
      <c r="IJ45" s="15"/>
      <c r="IK45" s="15"/>
      <c r="IL45" s="15"/>
      <c r="IM45" s="15"/>
      <c r="IN45" s="15"/>
      <c r="IO45" s="424"/>
      <c r="IP45" s="13"/>
      <c r="IQ45" s="14"/>
      <c r="IR45" s="15"/>
      <c r="IS45" s="15"/>
      <c r="IT45" s="15"/>
      <c r="IU45" s="15"/>
      <c r="IV45" s="15"/>
    </row>
    <row r="46" spans="1:256" s="10" customFormat="1" ht="13.5" customHeight="1">
      <c r="A46" s="393"/>
      <c r="B46" s="149" t="s">
        <v>202</v>
      </c>
      <c r="C46" s="18" t="s">
        <v>9</v>
      </c>
      <c r="D46" s="150">
        <f t="shared" si="2"/>
      </c>
      <c r="E46" s="148"/>
      <c r="F46" s="147"/>
      <c r="G46" s="152"/>
      <c r="H46" s="152"/>
      <c r="I46" s="17">
        <v>6</v>
      </c>
      <c r="J46" s="4"/>
      <c r="K46" s="14"/>
      <c r="L46" s="15"/>
      <c r="M46" s="15"/>
      <c r="N46" s="15"/>
      <c r="O46" s="15"/>
      <c r="P46" s="15"/>
      <c r="Q46" s="424"/>
      <c r="R46" s="13"/>
      <c r="S46" s="14"/>
      <c r="T46" s="15"/>
      <c r="U46" s="15"/>
      <c r="V46" s="15"/>
      <c r="W46" s="15"/>
      <c r="X46" s="15"/>
      <c r="Y46" s="424"/>
      <c r="Z46" s="13"/>
      <c r="AA46" s="14"/>
      <c r="AB46" s="15"/>
      <c r="AC46" s="15"/>
      <c r="AD46" s="15"/>
      <c r="AE46" s="15"/>
      <c r="AF46" s="15"/>
      <c r="AG46" s="424"/>
      <c r="AH46" s="13"/>
      <c r="AI46" s="14"/>
      <c r="AJ46" s="15"/>
      <c r="AK46" s="15"/>
      <c r="AL46" s="15"/>
      <c r="AM46" s="15"/>
      <c r="AN46" s="15"/>
      <c r="AO46" s="424"/>
      <c r="AP46" s="13"/>
      <c r="AQ46" s="14"/>
      <c r="AR46" s="15"/>
      <c r="AS46" s="15"/>
      <c r="AT46" s="15"/>
      <c r="AU46" s="15"/>
      <c r="AV46" s="15"/>
      <c r="AW46" s="424"/>
      <c r="AX46" s="13"/>
      <c r="AY46" s="14"/>
      <c r="AZ46" s="15"/>
      <c r="BA46" s="15"/>
      <c r="BB46" s="15"/>
      <c r="BC46" s="15"/>
      <c r="BD46" s="15"/>
      <c r="BE46" s="424"/>
      <c r="BF46" s="13"/>
      <c r="BG46" s="14"/>
      <c r="BH46" s="15"/>
      <c r="BI46" s="15"/>
      <c r="BJ46" s="15"/>
      <c r="BK46" s="15"/>
      <c r="BL46" s="15"/>
      <c r="BM46" s="424"/>
      <c r="BN46" s="13"/>
      <c r="BO46" s="14"/>
      <c r="BP46" s="15"/>
      <c r="BQ46" s="15"/>
      <c r="BR46" s="15"/>
      <c r="BS46" s="15"/>
      <c r="BT46" s="15"/>
      <c r="BU46" s="424"/>
      <c r="BV46" s="13"/>
      <c r="BW46" s="14"/>
      <c r="BX46" s="15"/>
      <c r="BY46" s="15"/>
      <c r="BZ46" s="15"/>
      <c r="CA46" s="15"/>
      <c r="CB46" s="15"/>
      <c r="CC46" s="424"/>
      <c r="CD46" s="13"/>
      <c r="CE46" s="14"/>
      <c r="CF46" s="15"/>
      <c r="CG46" s="15"/>
      <c r="CH46" s="15"/>
      <c r="CI46" s="15"/>
      <c r="CJ46" s="15"/>
      <c r="CK46" s="424"/>
      <c r="CL46" s="13"/>
      <c r="CM46" s="14"/>
      <c r="CN46" s="15"/>
      <c r="CO46" s="15"/>
      <c r="CP46" s="15"/>
      <c r="CQ46" s="15"/>
      <c r="CR46" s="15"/>
      <c r="CS46" s="424"/>
      <c r="CT46" s="13"/>
      <c r="CU46" s="14"/>
      <c r="CV46" s="15"/>
      <c r="CW46" s="15"/>
      <c r="CX46" s="15"/>
      <c r="CY46" s="15"/>
      <c r="CZ46" s="15"/>
      <c r="DA46" s="424"/>
      <c r="DB46" s="13"/>
      <c r="DC46" s="14"/>
      <c r="DD46" s="15"/>
      <c r="DE46" s="15"/>
      <c r="DF46" s="15"/>
      <c r="DG46" s="15"/>
      <c r="DH46" s="15"/>
      <c r="DI46" s="424"/>
      <c r="DJ46" s="13"/>
      <c r="DK46" s="14"/>
      <c r="DL46" s="15"/>
      <c r="DM46" s="15"/>
      <c r="DN46" s="15"/>
      <c r="DO46" s="15"/>
      <c r="DP46" s="15"/>
      <c r="DQ46" s="424"/>
      <c r="DR46" s="13"/>
      <c r="DS46" s="14"/>
      <c r="DT46" s="15"/>
      <c r="DU46" s="15"/>
      <c r="DV46" s="15"/>
      <c r="DW46" s="15"/>
      <c r="DX46" s="15"/>
      <c r="DY46" s="424"/>
      <c r="DZ46" s="13"/>
      <c r="EA46" s="14"/>
      <c r="EB46" s="15"/>
      <c r="EC46" s="15"/>
      <c r="ED46" s="15"/>
      <c r="EE46" s="15"/>
      <c r="EF46" s="15"/>
      <c r="EG46" s="424"/>
      <c r="EH46" s="13"/>
      <c r="EI46" s="14"/>
      <c r="EJ46" s="15"/>
      <c r="EK46" s="15"/>
      <c r="EL46" s="15"/>
      <c r="EM46" s="15"/>
      <c r="EN46" s="15"/>
      <c r="EO46" s="424"/>
      <c r="EP46" s="13"/>
      <c r="EQ46" s="14"/>
      <c r="ER46" s="15"/>
      <c r="ES46" s="15"/>
      <c r="ET46" s="15"/>
      <c r="EU46" s="15"/>
      <c r="EV46" s="15"/>
      <c r="EW46" s="424"/>
      <c r="EX46" s="13"/>
      <c r="EY46" s="14"/>
      <c r="EZ46" s="15"/>
      <c r="FA46" s="15"/>
      <c r="FB46" s="15"/>
      <c r="FC46" s="15"/>
      <c r="FD46" s="15"/>
      <c r="FE46" s="424"/>
      <c r="FF46" s="13"/>
      <c r="FG46" s="14"/>
      <c r="FH46" s="15"/>
      <c r="FI46" s="15"/>
      <c r="FJ46" s="15"/>
      <c r="FK46" s="15"/>
      <c r="FL46" s="15"/>
      <c r="FM46" s="424"/>
      <c r="FN46" s="13"/>
      <c r="FO46" s="14"/>
      <c r="FP46" s="15"/>
      <c r="FQ46" s="15"/>
      <c r="FR46" s="15"/>
      <c r="FS46" s="15"/>
      <c r="FT46" s="15"/>
      <c r="FU46" s="424"/>
      <c r="FV46" s="13"/>
      <c r="FW46" s="14"/>
      <c r="FX46" s="15"/>
      <c r="FY46" s="15"/>
      <c r="FZ46" s="15"/>
      <c r="GA46" s="15"/>
      <c r="GB46" s="15"/>
      <c r="GC46" s="424"/>
      <c r="GD46" s="13"/>
      <c r="GE46" s="14"/>
      <c r="GF46" s="15"/>
      <c r="GG46" s="15"/>
      <c r="GH46" s="15"/>
      <c r="GI46" s="15"/>
      <c r="GJ46" s="15"/>
      <c r="GK46" s="424"/>
      <c r="GL46" s="13"/>
      <c r="GM46" s="14"/>
      <c r="GN46" s="15"/>
      <c r="GO46" s="15"/>
      <c r="GP46" s="15"/>
      <c r="GQ46" s="15"/>
      <c r="GR46" s="15"/>
      <c r="GS46" s="424"/>
      <c r="GT46" s="13"/>
      <c r="GU46" s="14"/>
      <c r="GV46" s="15"/>
      <c r="GW46" s="15"/>
      <c r="GX46" s="15"/>
      <c r="GY46" s="15"/>
      <c r="GZ46" s="15"/>
      <c r="HA46" s="424"/>
      <c r="HB46" s="13"/>
      <c r="HC46" s="14"/>
      <c r="HD46" s="15"/>
      <c r="HE46" s="15"/>
      <c r="HF46" s="15"/>
      <c r="HG46" s="15"/>
      <c r="HH46" s="15"/>
      <c r="HI46" s="424"/>
      <c r="HJ46" s="13"/>
      <c r="HK46" s="14"/>
      <c r="HL46" s="15"/>
      <c r="HM46" s="15"/>
      <c r="HN46" s="15"/>
      <c r="HO46" s="15"/>
      <c r="HP46" s="15"/>
      <c r="HQ46" s="424"/>
      <c r="HR46" s="13"/>
      <c r="HS46" s="14"/>
      <c r="HT46" s="15"/>
      <c r="HU46" s="15"/>
      <c r="HV46" s="15"/>
      <c r="HW46" s="15"/>
      <c r="HX46" s="15"/>
      <c r="HY46" s="424"/>
      <c r="HZ46" s="13"/>
      <c r="IA46" s="14"/>
      <c r="IB46" s="15"/>
      <c r="IC46" s="15"/>
      <c r="ID46" s="15"/>
      <c r="IE46" s="15"/>
      <c r="IF46" s="15"/>
      <c r="IG46" s="424"/>
      <c r="IH46" s="13"/>
      <c r="II46" s="14"/>
      <c r="IJ46" s="15"/>
      <c r="IK46" s="15"/>
      <c r="IL46" s="15"/>
      <c r="IM46" s="15"/>
      <c r="IN46" s="15"/>
      <c r="IO46" s="424"/>
      <c r="IP46" s="13"/>
      <c r="IQ46" s="14"/>
      <c r="IR46" s="15"/>
      <c r="IS46" s="15"/>
      <c r="IT46" s="15"/>
      <c r="IU46" s="15"/>
      <c r="IV46" s="15"/>
    </row>
    <row r="47" spans="1:256" s="10" customFormat="1" ht="13.5" customHeight="1">
      <c r="A47" s="380"/>
      <c r="B47" s="153" t="s">
        <v>77</v>
      </c>
      <c r="C47" s="19" t="s">
        <v>9</v>
      </c>
      <c r="D47" s="154">
        <f t="shared" si="2"/>
      </c>
      <c r="E47" s="155"/>
      <c r="F47" s="156"/>
      <c r="G47" s="156"/>
      <c r="H47" s="156"/>
      <c r="I47" s="20">
        <v>5</v>
      </c>
      <c r="J47" s="4"/>
      <c r="K47" s="14"/>
      <c r="L47" s="15"/>
      <c r="M47" s="15"/>
      <c r="N47" s="15"/>
      <c r="O47" s="15"/>
      <c r="P47" s="15"/>
      <c r="Q47" s="424"/>
      <c r="R47" s="13"/>
      <c r="S47" s="14"/>
      <c r="T47" s="15"/>
      <c r="U47" s="15"/>
      <c r="V47" s="15"/>
      <c r="W47" s="15"/>
      <c r="X47" s="15"/>
      <c r="Y47" s="424"/>
      <c r="Z47" s="13"/>
      <c r="AA47" s="14"/>
      <c r="AB47" s="15"/>
      <c r="AC47" s="15"/>
      <c r="AD47" s="15"/>
      <c r="AE47" s="15"/>
      <c r="AF47" s="15"/>
      <c r="AG47" s="424"/>
      <c r="AH47" s="13"/>
      <c r="AI47" s="14"/>
      <c r="AJ47" s="15"/>
      <c r="AK47" s="15"/>
      <c r="AL47" s="15"/>
      <c r="AM47" s="15"/>
      <c r="AN47" s="15"/>
      <c r="AO47" s="424"/>
      <c r="AP47" s="13"/>
      <c r="AQ47" s="14"/>
      <c r="AR47" s="15"/>
      <c r="AS47" s="15"/>
      <c r="AT47" s="15"/>
      <c r="AU47" s="15"/>
      <c r="AV47" s="15"/>
      <c r="AW47" s="424"/>
      <c r="AX47" s="13"/>
      <c r="AY47" s="14"/>
      <c r="AZ47" s="15"/>
      <c r="BA47" s="15"/>
      <c r="BB47" s="15"/>
      <c r="BC47" s="15"/>
      <c r="BD47" s="15"/>
      <c r="BE47" s="424"/>
      <c r="BF47" s="13"/>
      <c r="BG47" s="14"/>
      <c r="BH47" s="15"/>
      <c r="BI47" s="15"/>
      <c r="BJ47" s="15"/>
      <c r="BK47" s="15"/>
      <c r="BL47" s="15"/>
      <c r="BM47" s="424"/>
      <c r="BN47" s="13"/>
      <c r="BO47" s="14"/>
      <c r="BP47" s="15"/>
      <c r="BQ47" s="15"/>
      <c r="BR47" s="15"/>
      <c r="BS47" s="15"/>
      <c r="BT47" s="15"/>
      <c r="BU47" s="424"/>
      <c r="BV47" s="13"/>
      <c r="BW47" s="14"/>
      <c r="BX47" s="15"/>
      <c r="BY47" s="15"/>
      <c r="BZ47" s="15"/>
      <c r="CA47" s="15"/>
      <c r="CB47" s="15"/>
      <c r="CC47" s="424"/>
      <c r="CD47" s="13"/>
      <c r="CE47" s="14"/>
      <c r="CF47" s="15"/>
      <c r="CG47" s="15"/>
      <c r="CH47" s="15"/>
      <c r="CI47" s="15"/>
      <c r="CJ47" s="15"/>
      <c r="CK47" s="424"/>
      <c r="CL47" s="13"/>
      <c r="CM47" s="14"/>
      <c r="CN47" s="15"/>
      <c r="CO47" s="15"/>
      <c r="CP47" s="15"/>
      <c r="CQ47" s="15"/>
      <c r="CR47" s="15"/>
      <c r="CS47" s="424"/>
      <c r="CT47" s="13"/>
      <c r="CU47" s="14"/>
      <c r="CV47" s="15"/>
      <c r="CW47" s="15"/>
      <c r="CX47" s="15"/>
      <c r="CY47" s="15"/>
      <c r="CZ47" s="15"/>
      <c r="DA47" s="424"/>
      <c r="DB47" s="13"/>
      <c r="DC47" s="14"/>
      <c r="DD47" s="15"/>
      <c r="DE47" s="15"/>
      <c r="DF47" s="15"/>
      <c r="DG47" s="15"/>
      <c r="DH47" s="15"/>
      <c r="DI47" s="424"/>
      <c r="DJ47" s="13"/>
      <c r="DK47" s="14"/>
      <c r="DL47" s="15"/>
      <c r="DM47" s="15"/>
      <c r="DN47" s="15"/>
      <c r="DO47" s="15"/>
      <c r="DP47" s="15"/>
      <c r="DQ47" s="424"/>
      <c r="DR47" s="13"/>
      <c r="DS47" s="14"/>
      <c r="DT47" s="15"/>
      <c r="DU47" s="15"/>
      <c r="DV47" s="15"/>
      <c r="DW47" s="15"/>
      <c r="DX47" s="15"/>
      <c r="DY47" s="424"/>
      <c r="DZ47" s="13"/>
      <c r="EA47" s="14"/>
      <c r="EB47" s="15"/>
      <c r="EC47" s="15"/>
      <c r="ED47" s="15"/>
      <c r="EE47" s="15"/>
      <c r="EF47" s="15"/>
      <c r="EG47" s="424"/>
      <c r="EH47" s="13"/>
      <c r="EI47" s="14"/>
      <c r="EJ47" s="15"/>
      <c r="EK47" s="15"/>
      <c r="EL47" s="15"/>
      <c r="EM47" s="15"/>
      <c r="EN47" s="15"/>
      <c r="EO47" s="424"/>
      <c r="EP47" s="13"/>
      <c r="EQ47" s="14"/>
      <c r="ER47" s="15"/>
      <c r="ES47" s="15"/>
      <c r="ET47" s="15"/>
      <c r="EU47" s="15"/>
      <c r="EV47" s="15"/>
      <c r="EW47" s="424"/>
      <c r="EX47" s="13"/>
      <c r="EY47" s="14"/>
      <c r="EZ47" s="15"/>
      <c r="FA47" s="15"/>
      <c r="FB47" s="15"/>
      <c r="FC47" s="15"/>
      <c r="FD47" s="15"/>
      <c r="FE47" s="424"/>
      <c r="FF47" s="13"/>
      <c r="FG47" s="14"/>
      <c r="FH47" s="15"/>
      <c r="FI47" s="15"/>
      <c r="FJ47" s="15"/>
      <c r="FK47" s="15"/>
      <c r="FL47" s="15"/>
      <c r="FM47" s="424"/>
      <c r="FN47" s="13"/>
      <c r="FO47" s="14"/>
      <c r="FP47" s="15"/>
      <c r="FQ47" s="15"/>
      <c r="FR47" s="15"/>
      <c r="FS47" s="15"/>
      <c r="FT47" s="15"/>
      <c r="FU47" s="424"/>
      <c r="FV47" s="13"/>
      <c r="FW47" s="14"/>
      <c r="FX47" s="15"/>
      <c r="FY47" s="15"/>
      <c r="FZ47" s="15"/>
      <c r="GA47" s="15"/>
      <c r="GB47" s="15"/>
      <c r="GC47" s="424"/>
      <c r="GD47" s="13"/>
      <c r="GE47" s="14"/>
      <c r="GF47" s="15"/>
      <c r="GG47" s="15"/>
      <c r="GH47" s="15"/>
      <c r="GI47" s="15"/>
      <c r="GJ47" s="15"/>
      <c r="GK47" s="424"/>
      <c r="GL47" s="13"/>
      <c r="GM47" s="14"/>
      <c r="GN47" s="15"/>
      <c r="GO47" s="15"/>
      <c r="GP47" s="15"/>
      <c r="GQ47" s="15"/>
      <c r="GR47" s="15"/>
      <c r="GS47" s="424"/>
      <c r="GT47" s="13"/>
      <c r="GU47" s="14"/>
      <c r="GV47" s="15"/>
      <c r="GW47" s="15"/>
      <c r="GX47" s="15"/>
      <c r="GY47" s="15"/>
      <c r="GZ47" s="15"/>
      <c r="HA47" s="424"/>
      <c r="HB47" s="13"/>
      <c r="HC47" s="14"/>
      <c r="HD47" s="15"/>
      <c r="HE47" s="15"/>
      <c r="HF47" s="15"/>
      <c r="HG47" s="15"/>
      <c r="HH47" s="15"/>
      <c r="HI47" s="424"/>
      <c r="HJ47" s="13"/>
      <c r="HK47" s="14"/>
      <c r="HL47" s="15"/>
      <c r="HM47" s="15"/>
      <c r="HN47" s="15"/>
      <c r="HO47" s="15"/>
      <c r="HP47" s="15"/>
      <c r="HQ47" s="424"/>
      <c r="HR47" s="13"/>
      <c r="HS47" s="14"/>
      <c r="HT47" s="15"/>
      <c r="HU47" s="15"/>
      <c r="HV47" s="15"/>
      <c r="HW47" s="15"/>
      <c r="HX47" s="15"/>
      <c r="HY47" s="424"/>
      <c r="HZ47" s="13"/>
      <c r="IA47" s="14"/>
      <c r="IB47" s="15"/>
      <c r="IC47" s="15"/>
      <c r="ID47" s="15"/>
      <c r="IE47" s="15"/>
      <c r="IF47" s="15"/>
      <c r="IG47" s="424"/>
      <c r="IH47" s="13"/>
      <c r="II47" s="14"/>
      <c r="IJ47" s="15"/>
      <c r="IK47" s="15"/>
      <c r="IL47" s="15"/>
      <c r="IM47" s="15"/>
      <c r="IN47" s="15"/>
      <c r="IO47" s="424"/>
      <c r="IP47" s="13"/>
      <c r="IQ47" s="14"/>
      <c r="IR47" s="15"/>
      <c r="IS47" s="15"/>
      <c r="IT47" s="15"/>
      <c r="IU47" s="15"/>
      <c r="IV47" s="15"/>
    </row>
    <row r="48" spans="1:12" ht="13.5" customHeight="1">
      <c r="A48" s="428" t="s">
        <v>23</v>
      </c>
      <c r="B48" s="429"/>
      <c r="C48" s="23" t="s">
        <v>9</v>
      </c>
      <c r="D48" s="119">
        <f t="shared" si="1"/>
      </c>
      <c r="E48" s="105">
        <f>IF(SUM(E49:E55)&gt;0,SUM(E49:E55),"")</f>
      </c>
      <c r="F48" s="105">
        <f>IF(SUM(F49:F55)&gt;0,SUM(F49:F55),"")</f>
      </c>
      <c r="G48" s="105">
        <f>IF(SUM(G49:G55)&gt;0,SUM(G49:G55),"")</f>
      </c>
      <c r="H48" s="105">
        <f>IF(SUM(H49:H55)&gt;0,SUM(H49:H55),"")</f>
      </c>
      <c r="I48" s="9"/>
      <c r="L48" s="10"/>
    </row>
    <row r="49" spans="1:9" ht="13.5" customHeight="1">
      <c r="A49" s="92"/>
      <c r="B49" s="157" t="s">
        <v>100</v>
      </c>
      <c r="C49" s="24" t="s">
        <v>9</v>
      </c>
      <c r="D49" s="119">
        <f t="shared" si="1"/>
      </c>
      <c r="E49" s="158"/>
      <c r="F49" s="158"/>
      <c r="G49" s="158"/>
      <c r="H49" s="158"/>
      <c r="I49" s="9">
        <v>10</v>
      </c>
    </row>
    <row r="50" spans="1:9" ht="13.5" customHeight="1">
      <c r="A50" s="125" t="s">
        <v>10</v>
      </c>
      <c r="B50" s="159" t="s">
        <v>101</v>
      </c>
      <c r="C50" s="28" t="s">
        <v>9</v>
      </c>
      <c r="D50" s="136">
        <f t="shared" si="1"/>
      </c>
      <c r="E50" s="160"/>
      <c r="F50" s="160"/>
      <c r="G50" s="160"/>
      <c r="H50" s="160"/>
      <c r="I50" s="9">
        <v>11</v>
      </c>
    </row>
    <row r="51" spans="1:9" ht="13.5" customHeight="1">
      <c r="A51" s="125"/>
      <c r="B51" s="159" t="s">
        <v>102</v>
      </c>
      <c r="C51" s="28" t="s">
        <v>9</v>
      </c>
      <c r="D51" s="161">
        <f t="shared" si="1"/>
      </c>
      <c r="E51" s="160"/>
      <c r="F51" s="160"/>
      <c r="G51" s="160"/>
      <c r="H51" s="160"/>
      <c r="I51" s="9">
        <v>12</v>
      </c>
    </row>
    <row r="52" spans="1:9" ht="13.5" customHeight="1">
      <c r="A52" s="125" t="s">
        <v>11</v>
      </c>
      <c r="B52" s="159" t="s">
        <v>103</v>
      </c>
      <c r="C52" s="28" t="s">
        <v>9</v>
      </c>
      <c r="D52" s="113">
        <f t="shared" si="1"/>
      </c>
      <c r="E52" s="160"/>
      <c r="F52" s="160"/>
      <c r="G52" s="160"/>
      <c r="H52" s="160"/>
      <c r="I52" s="9">
        <v>13</v>
      </c>
    </row>
    <row r="53" spans="1:9" ht="13.5" customHeight="1">
      <c r="A53" s="125"/>
      <c r="B53" s="159" t="s">
        <v>104</v>
      </c>
      <c r="C53" s="28" t="s">
        <v>9</v>
      </c>
      <c r="D53" s="113">
        <f t="shared" si="1"/>
      </c>
      <c r="E53" s="160"/>
      <c r="F53" s="160"/>
      <c r="G53" s="160"/>
      <c r="H53" s="160"/>
      <c r="I53" s="9">
        <v>14</v>
      </c>
    </row>
    <row r="54" spans="1:9" ht="13.5" customHeight="1">
      <c r="A54" s="125"/>
      <c r="B54" s="162" t="s">
        <v>105</v>
      </c>
      <c r="C54" s="28" t="s">
        <v>9</v>
      </c>
      <c r="D54" s="113">
        <f t="shared" si="1"/>
      </c>
      <c r="E54" s="114"/>
      <c r="F54" s="114"/>
      <c r="G54" s="114"/>
      <c r="H54" s="114"/>
      <c r="I54" s="9">
        <v>15</v>
      </c>
    </row>
    <row r="55" spans="1:9" ht="13.5" customHeight="1">
      <c r="A55" s="125"/>
      <c r="B55" s="163" t="s">
        <v>106</v>
      </c>
      <c r="C55" s="125" t="s">
        <v>9</v>
      </c>
      <c r="D55" s="118">
        <f t="shared" si="1"/>
      </c>
      <c r="E55" s="141"/>
      <c r="F55" s="141"/>
      <c r="G55" s="141"/>
      <c r="H55" s="141"/>
      <c r="I55" s="9">
        <v>16</v>
      </c>
    </row>
    <row r="56" spans="1:9" ht="13.5" customHeight="1">
      <c r="A56" s="428" t="s">
        <v>24</v>
      </c>
      <c r="B56" s="429"/>
      <c r="C56" s="23" t="s">
        <v>9</v>
      </c>
      <c r="D56" s="119">
        <f t="shared" si="1"/>
      </c>
      <c r="E56" s="105">
        <f>IF(SUM(E57:E63)&gt;0,SUM(E57:E63),"")</f>
      </c>
      <c r="F56" s="105">
        <f>IF(SUM(F57:F63)&gt;0,SUM(F57:F63),"")</f>
      </c>
      <c r="G56" s="105">
        <f>IF(SUM(G57:G63)&gt;0,SUM(G57:G63),"")</f>
      </c>
      <c r="H56" s="105">
        <f>IF(SUM(H57:H63)&gt;0,SUM(H57:H63),"")</f>
      </c>
      <c r="I56" s="9"/>
    </row>
    <row r="57" spans="1:9" ht="13.5" customHeight="1">
      <c r="A57" s="125"/>
      <c r="B57" s="157" t="s">
        <v>100</v>
      </c>
      <c r="C57" s="28" t="s">
        <v>9</v>
      </c>
      <c r="D57" s="106">
        <f t="shared" si="1"/>
      </c>
      <c r="E57" s="114"/>
      <c r="F57" s="114"/>
      <c r="G57" s="114"/>
      <c r="H57" s="114"/>
      <c r="I57" s="9"/>
    </row>
    <row r="58" spans="1:9" ht="13.5" customHeight="1">
      <c r="A58" s="125" t="s">
        <v>14</v>
      </c>
      <c r="B58" s="159" t="s">
        <v>101</v>
      </c>
      <c r="C58" s="28" t="s">
        <v>9</v>
      </c>
      <c r="D58" s="136">
        <f t="shared" si="1"/>
      </c>
      <c r="E58" s="114"/>
      <c r="F58" s="114"/>
      <c r="G58" s="114"/>
      <c r="H58" s="114"/>
      <c r="I58" s="9"/>
    </row>
    <row r="59" spans="1:9" ht="13.5" customHeight="1">
      <c r="A59" s="125"/>
      <c r="B59" s="159" t="s">
        <v>102</v>
      </c>
      <c r="C59" s="28" t="s">
        <v>9</v>
      </c>
      <c r="D59" s="161">
        <f t="shared" si="1"/>
      </c>
      <c r="E59" s="114"/>
      <c r="F59" s="114"/>
      <c r="G59" s="114"/>
      <c r="H59" s="114"/>
      <c r="I59" s="9"/>
    </row>
    <row r="60" spans="1:9" ht="13.5" customHeight="1">
      <c r="A60" s="125" t="s">
        <v>11</v>
      </c>
      <c r="B60" s="159" t="s">
        <v>103</v>
      </c>
      <c r="C60" s="28" t="s">
        <v>9</v>
      </c>
      <c r="D60" s="136">
        <f t="shared" si="1"/>
      </c>
      <c r="E60" s="114"/>
      <c r="F60" s="114"/>
      <c r="G60" s="114"/>
      <c r="H60" s="114"/>
      <c r="I60" s="9"/>
    </row>
    <row r="61" spans="1:9" ht="13.5" customHeight="1">
      <c r="A61" s="125"/>
      <c r="B61" s="159" t="s">
        <v>104</v>
      </c>
      <c r="C61" s="28" t="s">
        <v>9</v>
      </c>
      <c r="D61" s="161">
        <f t="shared" si="1"/>
      </c>
      <c r="E61" s="114"/>
      <c r="F61" s="114"/>
      <c r="G61" s="114"/>
      <c r="H61" s="114"/>
      <c r="I61" s="9"/>
    </row>
    <row r="62" spans="1:9" ht="13.5" customHeight="1">
      <c r="A62" s="125"/>
      <c r="B62" s="162" t="s">
        <v>105</v>
      </c>
      <c r="C62" s="28" t="s">
        <v>9</v>
      </c>
      <c r="D62" s="113">
        <f t="shared" si="1"/>
      </c>
      <c r="E62" s="114"/>
      <c r="F62" s="114"/>
      <c r="G62" s="114"/>
      <c r="H62" s="114"/>
      <c r="I62" s="9"/>
    </row>
    <row r="63" spans="1:9" ht="13.5" customHeight="1">
      <c r="A63" s="93"/>
      <c r="B63" s="163" t="s">
        <v>106</v>
      </c>
      <c r="C63" s="93" t="s">
        <v>9</v>
      </c>
      <c r="D63" s="118">
        <f t="shared" si="1"/>
      </c>
      <c r="E63" s="164"/>
      <c r="F63" s="164"/>
      <c r="G63" s="164"/>
      <c r="H63" s="164"/>
      <c r="I63" s="9"/>
    </row>
    <row r="64" spans="1:9" ht="13.5" customHeight="1">
      <c r="A64" s="428" t="s">
        <v>31</v>
      </c>
      <c r="B64" s="429"/>
      <c r="C64" s="23" t="s">
        <v>9</v>
      </c>
      <c r="D64" s="119">
        <f t="shared" si="1"/>
      </c>
      <c r="E64" s="105">
        <f>IF(SUM(E65:E71)&gt;0,SUM(E65:E71),"")</f>
      </c>
      <c r="F64" s="105">
        <f>IF(SUM(F65:F71)&gt;0,SUM(F65:F71),"")</f>
      </c>
      <c r="G64" s="105">
        <f>IF(SUM(G65:G71)&gt;0,SUM(G65:G71),"")</f>
      </c>
      <c r="H64" s="105">
        <f>IF(SUM(H65:H71)&gt;0,SUM(H65:H71),"")</f>
      </c>
      <c r="I64" s="9"/>
    </row>
    <row r="65" spans="1:9" ht="13.5" customHeight="1">
      <c r="A65" s="125"/>
      <c r="B65" s="157" t="s">
        <v>100</v>
      </c>
      <c r="C65" s="28" t="s">
        <v>9</v>
      </c>
      <c r="D65" s="119">
        <f t="shared" si="1"/>
      </c>
      <c r="E65" s="114"/>
      <c r="F65" s="114"/>
      <c r="G65" s="114"/>
      <c r="H65" s="114"/>
      <c r="I65" s="9"/>
    </row>
    <row r="66" spans="1:9" ht="13.5" customHeight="1">
      <c r="A66" s="125" t="s">
        <v>14</v>
      </c>
      <c r="B66" s="159" t="s">
        <v>101</v>
      </c>
      <c r="C66" s="28" t="s">
        <v>9</v>
      </c>
      <c r="D66" s="161">
        <f t="shared" si="1"/>
      </c>
      <c r="E66" s="114"/>
      <c r="F66" s="114"/>
      <c r="G66" s="114"/>
      <c r="H66" s="114"/>
      <c r="I66" s="9"/>
    </row>
    <row r="67" spans="1:9" ht="13.5" customHeight="1">
      <c r="A67" s="125"/>
      <c r="B67" s="159" t="s">
        <v>102</v>
      </c>
      <c r="C67" s="28" t="s">
        <v>9</v>
      </c>
      <c r="D67" s="113">
        <f t="shared" si="1"/>
      </c>
      <c r="E67" s="114"/>
      <c r="F67" s="114"/>
      <c r="G67" s="114"/>
      <c r="H67" s="114"/>
      <c r="I67" s="9"/>
    </row>
    <row r="68" spans="1:9" ht="13.5" customHeight="1">
      <c r="A68" s="125" t="s">
        <v>11</v>
      </c>
      <c r="B68" s="159" t="s">
        <v>103</v>
      </c>
      <c r="C68" s="28" t="s">
        <v>9</v>
      </c>
      <c r="D68" s="136">
        <f t="shared" si="1"/>
      </c>
      <c r="E68" s="114"/>
      <c r="F68" s="114"/>
      <c r="G68" s="114"/>
      <c r="H68" s="114"/>
      <c r="I68" s="9"/>
    </row>
    <row r="69" spans="1:9" ht="13.5" customHeight="1">
      <c r="A69" s="125"/>
      <c r="B69" s="159" t="s">
        <v>104</v>
      </c>
      <c r="C69" s="28" t="s">
        <v>9</v>
      </c>
      <c r="D69" s="161">
        <f t="shared" si="1"/>
      </c>
      <c r="E69" s="114"/>
      <c r="F69" s="114"/>
      <c r="G69" s="114"/>
      <c r="H69" s="114"/>
      <c r="I69" s="9"/>
    </row>
    <row r="70" spans="1:9" ht="13.5" customHeight="1">
      <c r="A70" s="125"/>
      <c r="B70" s="162" t="s">
        <v>105</v>
      </c>
      <c r="C70" s="28" t="s">
        <v>9</v>
      </c>
      <c r="D70" s="136">
        <f t="shared" si="1"/>
      </c>
      <c r="E70" s="114"/>
      <c r="F70" s="114"/>
      <c r="G70" s="114"/>
      <c r="H70" s="114"/>
      <c r="I70" s="9"/>
    </row>
    <row r="71" spans="1:9" ht="13.5" customHeight="1">
      <c r="A71" s="93"/>
      <c r="B71" s="163" t="s">
        <v>106</v>
      </c>
      <c r="C71" s="93" t="s">
        <v>9</v>
      </c>
      <c r="D71" s="161">
        <f t="shared" si="1"/>
      </c>
      <c r="E71" s="164"/>
      <c r="F71" s="164"/>
      <c r="G71" s="164"/>
      <c r="H71" s="164"/>
      <c r="I71" s="9"/>
    </row>
    <row r="72" ht="19.5" customHeight="1">
      <c r="D72" s="21"/>
    </row>
  </sheetData>
  <sheetProtection/>
  <mergeCells count="41">
    <mergeCell ref="A56:B56"/>
    <mergeCell ref="A64:B64"/>
    <mergeCell ref="A48:B48"/>
    <mergeCell ref="E7:H7"/>
    <mergeCell ref="A9:B9"/>
    <mergeCell ref="A10:B10"/>
    <mergeCell ref="A19:B19"/>
    <mergeCell ref="A37:B37"/>
    <mergeCell ref="A42:A47"/>
    <mergeCell ref="A38:A41"/>
    <mergeCell ref="Q42:Q47"/>
    <mergeCell ref="Y42:Y47"/>
    <mergeCell ref="DI42:DI47"/>
    <mergeCell ref="DQ42:DQ47"/>
    <mergeCell ref="AG42:AG47"/>
    <mergeCell ref="DA42:DA47"/>
    <mergeCell ref="AO42:AO47"/>
    <mergeCell ref="AW42:AW47"/>
    <mergeCell ref="BE42:BE47"/>
    <mergeCell ref="BM42:BM47"/>
    <mergeCell ref="CS42:CS47"/>
    <mergeCell ref="GC42:GC47"/>
    <mergeCell ref="EG42:EG47"/>
    <mergeCell ref="EO42:EO47"/>
    <mergeCell ref="EW42:EW47"/>
    <mergeCell ref="A12:A18"/>
    <mergeCell ref="GS42:GS47"/>
    <mergeCell ref="HA42:HA47"/>
    <mergeCell ref="HI42:HI47"/>
    <mergeCell ref="FM42:FM47"/>
    <mergeCell ref="FU42:FU47"/>
    <mergeCell ref="DY42:DY47"/>
    <mergeCell ref="BU42:BU47"/>
    <mergeCell ref="CC42:CC47"/>
    <mergeCell ref="CK42:CK47"/>
    <mergeCell ref="GK42:GK47"/>
    <mergeCell ref="FE42:FE47"/>
    <mergeCell ref="IG42:IG47"/>
    <mergeCell ref="IO42:IO47"/>
    <mergeCell ref="HQ42:HQ47"/>
    <mergeCell ref="HY42:HY47"/>
  </mergeCells>
  <printOptions horizontalCentered="1"/>
  <pageMargins left="0.29" right="0" top="0" bottom="0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90"/>
  <sheetViews>
    <sheetView zoomScalePageLayoutView="0" workbookViewId="0" topLeftCell="A1">
      <selection activeCell="E2" sqref="E2"/>
    </sheetView>
  </sheetViews>
  <sheetFormatPr defaultColWidth="9.140625" defaultRowHeight="22.5" customHeight="1"/>
  <cols>
    <col min="1" max="1" width="6.28125" style="4" customWidth="1"/>
    <col min="2" max="2" width="7.140625" style="4" customWidth="1"/>
    <col min="3" max="3" width="7.57421875" style="4" customWidth="1"/>
    <col min="4" max="4" width="35.28125" style="4" customWidth="1"/>
    <col min="5" max="5" width="7.140625" style="4" customWidth="1"/>
    <col min="6" max="9" width="8.7109375" style="4" customWidth="1"/>
    <col min="10" max="10" width="3.28125" style="4" hidden="1" customWidth="1"/>
    <col min="11" max="13" width="9.140625" style="4" customWidth="1"/>
    <col min="14" max="14" width="20.28125" style="4" customWidth="1"/>
    <col min="15" max="16384" width="9.140625" style="4" customWidth="1"/>
  </cols>
  <sheetData>
    <row r="1" spans="1:9" ht="15.75">
      <c r="A1" s="98"/>
      <c r="B1" s="165"/>
      <c r="C1" s="165"/>
      <c r="D1" s="99"/>
      <c r="E1" s="195" t="s">
        <v>45</v>
      </c>
      <c r="F1" s="195" t="s">
        <v>35</v>
      </c>
      <c r="G1" s="430" t="s">
        <v>40</v>
      </c>
      <c r="H1" s="431"/>
      <c r="I1" s="432"/>
    </row>
    <row r="2" spans="1:9" ht="15.75">
      <c r="A2" s="166"/>
      <c r="B2" s="167"/>
      <c r="C2" s="167"/>
      <c r="D2" s="168"/>
      <c r="E2" s="201" t="s">
        <v>25</v>
      </c>
      <c r="F2" s="201" t="s">
        <v>19</v>
      </c>
      <c r="G2" s="195" t="s">
        <v>42</v>
      </c>
      <c r="H2" s="430" t="s">
        <v>15</v>
      </c>
      <c r="I2" s="432"/>
    </row>
    <row r="3" spans="1:9" ht="19.5" customHeight="1">
      <c r="A3" s="484"/>
      <c r="B3" s="485"/>
      <c r="C3" s="485"/>
      <c r="D3" s="486"/>
      <c r="E3" s="196"/>
      <c r="F3" s="202"/>
      <c r="G3" s="202"/>
      <c r="H3" s="198" t="s">
        <v>18</v>
      </c>
      <c r="I3" s="203" t="s">
        <v>176</v>
      </c>
    </row>
    <row r="4" spans="1:10" ht="15.75" hidden="1">
      <c r="A4" s="103"/>
      <c r="B4" s="169"/>
      <c r="C4" s="169"/>
      <c r="D4" s="104"/>
      <c r="E4" s="170"/>
      <c r="F4" s="171">
        <v>1</v>
      </c>
      <c r="G4" s="171">
        <v>2</v>
      </c>
      <c r="H4" s="172">
        <v>3</v>
      </c>
      <c r="I4" s="173">
        <v>4</v>
      </c>
      <c r="J4" s="22"/>
    </row>
    <row r="5" spans="1:10" ht="15.75" customHeight="1">
      <c r="A5" s="487" t="s">
        <v>49</v>
      </c>
      <c r="B5" s="488"/>
      <c r="C5" s="488"/>
      <c r="D5" s="489"/>
      <c r="E5" s="492" t="s">
        <v>28</v>
      </c>
      <c r="F5" s="490">
        <f>IF(SUM(F7,F17,F27,F72,F73)&gt;0,SUM(F7,F17,F27,F72,F73),"")</f>
      </c>
      <c r="G5" s="490">
        <f>IF(SUM(G7,G17,G27,G72,G73)&gt;0,SUM(G7,G17,G27,G72,G73),"")</f>
      </c>
      <c r="H5" s="490">
        <f>IF(SUM(H7,H17,H27,H72,H73)&gt;0,SUM(H7,H17,H27,H72,H73),"")</f>
      </c>
      <c r="I5" s="490">
        <f>IF(SUM(I7,I17,I27,I72,I73)&gt;0,SUM(I7,I17,I27,I72,I73),"")</f>
      </c>
      <c r="J5" s="22"/>
    </row>
    <row r="6" spans="1:10" ht="15" customHeight="1">
      <c r="A6" s="484" t="s">
        <v>159</v>
      </c>
      <c r="B6" s="485"/>
      <c r="C6" s="485"/>
      <c r="D6" s="486"/>
      <c r="E6" s="493"/>
      <c r="F6" s="491"/>
      <c r="G6" s="491"/>
      <c r="H6" s="491"/>
      <c r="I6" s="491"/>
      <c r="J6" s="22"/>
    </row>
    <row r="7" spans="1:10" s="95" customFormat="1" ht="15.75" customHeight="1">
      <c r="A7" s="425" t="s">
        <v>7</v>
      </c>
      <c r="B7" s="494" t="s">
        <v>146</v>
      </c>
      <c r="C7" s="495"/>
      <c r="D7" s="496"/>
      <c r="E7" s="94" t="s">
        <v>9</v>
      </c>
      <c r="F7" s="239">
        <f>IF(SUM(F8:F16)&lt;&gt;0,SUM(F8:F16),"")</f>
      </c>
      <c r="G7" s="239">
        <f>IF(SUM(G8:G16)&lt;&gt;0,SUM(G8:G16),"")</f>
      </c>
      <c r="H7" s="239">
        <f>IF(SUM(H8:H16)&lt;&gt;0,SUM(H8:H16),"")</f>
      </c>
      <c r="I7" s="239">
        <f>IF(SUM(I8:I16)&lt;&gt;0,SUM(I8:I16),"")</f>
      </c>
      <c r="J7" s="22"/>
    </row>
    <row r="8" spans="1:10" s="234" customFormat="1" ht="15.75" customHeight="1" hidden="1">
      <c r="A8" s="426"/>
      <c r="B8" s="441" t="s">
        <v>147</v>
      </c>
      <c r="C8" s="497" t="s">
        <v>190</v>
      </c>
      <c r="D8" s="498"/>
      <c r="E8" s="232" t="s">
        <v>13</v>
      </c>
      <c r="F8" s="240"/>
      <c r="G8" s="233"/>
      <c r="H8" s="233"/>
      <c r="I8" s="233"/>
      <c r="J8" s="210">
        <v>1</v>
      </c>
    </row>
    <row r="9" spans="1:10" s="234" customFormat="1" ht="15.75" customHeight="1" hidden="1">
      <c r="A9" s="426"/>
      <c r="B9" s="441"/>
      <c r="C9" s="437" t="s">
        <v>191</v>
      </c>
      <c r="D9" s="438"/>
      <c r="E9" s="235" t="s">
        <v>13</v>
      </c>
      <c r="F9" s="241"/>
      <c r="G9" s="236"/>
      <c r="H9" s="236"/>
      <c r="I9" s="236"/>
      <c r="J9" s="210">
        <v>2</v>
      </c>
    </row>
    <row r="10" spans="1:10" s="234" customFormat="1" ht="15.75" customHeight="1" hidden="1">
      <c r="A10" s="426"/>
      <c r="B10" s="441"/>
      <c r="C10" s="437" t="s">
        <v>192</v>
      </c>
      <c r="D10" s="438"/>
      <c r="E10" s="235" t="s">
        <v>13</v>
      </c>
      <c r="F10" s="241"/>
      <c r="G10" s="236"/>
      <c r="H10" s="236"/>
      <c r="I10" s="236"/>
      <c r="J10" s="210">
        <v>3</v>
      </c>
    </row>
    <row r="11" spans="1:10" s="95" customFormat="1" ht="15.75" customHeight="1">
      <c r="A11" s="426"/>
      <c r="B11" s="441"/>
      <c r="C11" s="435" t="s">
        <v>148</v>
      </c>
      <c r="D11" s="436"/>
      <c r="E11" s="96" t="s">
        <v>13</v>
      </c>
      <c r="F11" s="242"/>
      <c r="G11" s="231"/>
      <c r="H11" s="231"/>
      <c r="I11" s="231"/>
      <c r="J11" s="22">
        <v>4</v>
      </c>
    </row>
    <row r="12" spans="1:10" s="95" customFormat="1" ht="15.75" customHeight="1">
      <c r="A12" s="426"/>
      <c r="B12" s="441"/>
      <c r="C12" s="435" t="s">
        <v>149</v>
      </c>
      <c r="D12" s="436"/>
      <c r="E12" s="96" t="s">
        <v>13</v>
      </c>
      <c r="F12" s="242"/>
      <c r="G12" s="231"/>
      <c r="H12" s="231"/>
      <c r="I12" s="231"/>
      <c r="J12" s="22">
        <v>5</v>
      </c>
    </row>
    <row r="13" spans="1:10" s="95" customFormat="1" ht="15.75" customHeight="1">
      <c r="A13" s="426"/>
      <c r="B13" s="441"/>
      <c r="C13" s="435" t="s">
        <v>150</v>
      </c>
      <c r="D13" s="436"/>
      <c r="E13" s="96" t="s">
        <v>13</v>
      </c>
      <c r="F13" s="242"/>
      <c r="G13" s="231"/>
      <c r="H13" s="231"/>
      <c r="I13" s="231"/>
      <c r="J13" s="22">
        <v>6</v>
      </c>
    </row>
    <row r="14" spans="1:10" s="95" customFormat="1" ht="15.75" customHeight="1">
      <c r="A14" s="426"/>
      <c r="B14" s="441"/>
      <c r="C14" s="435" t="s">
        <v>151</v>
      </c>
      <c r="D14" s="436"/>
      <c r="E14" s="96" t="s">
        <v>13</v>
      </c>
      <c r="F14" s="243"/>
      <c r="G14" s="97"/>
      <c r="H14" s="97"/>
      <c r="I14" s="97"/>
      <c r="J14" s="22">
        <v>7</v>
      </c>
    </row>
    <row r="15" spans="1:10" s="234" customFormat="1" ht="15.75" customHeight="1" hidden="1">
      <c r="A15" s="426"/>
      <c r="B15" s="441"/>
      <c r="C15" s="437" t="s">
        <v>193</v>
      </c>
      <c r="D15" s="438"/>
      <c r="E15" s="235" t="s">
        <v>13</v>
      </c>
      <c r="F15" s="244"/>
      <c r="G15" s="237"/>
      <c r="H15" s="237"/>
      <c r="I15" s="237"/>
      <c r="J15" s="210">
        <v>8</v>
      </c>
    </row>
    <row r="16" spans="1:10" s="234" customFormat="1" ht="15.75" customHeight="1" hidden="1">
      <c r="A16" s="426"/>
      <c r="B16" s="442"/>
      <c r="C16" s="437" t="s">
        <v>194</v>
      </c>
      <c r="D16" s="438"/>
      <c r="E16" s="235" t="s">
        <v>13</v>
      </c>
      <c r="F16" s="245"/>
      <c r="G16" s="238"/>
      <c r="H16" s="238"/>
      <c r="I16" s="238"/>
      <c r="J16" s="210">
        <v>9</v>
      </c>
    </row>
    <row r="17" spans="1:10" s="95" customFormat="1" ht="15.75" customHeight="1">
      <c r="A17" s="426"/>
      <c r="B17" s="494" t="s">
        <v>152</v>
      </c>
      <c r="C17" s="495"/>
      <c r="D17" s="496"/>
      <c r="E17" s="94" t="s">
        <v>9</v>
      </c>
      <c r="F17" s="239">
        <f>IF(SUM(F18:F26)&lt;&gt;0,SUM(F18:F26),"")</f>
      </c>
      <c r="G17" s="239">
        <f>IF(SUM(G18:G26)&lt;&gt;0,SUM(G18:G26),"")</f>
      </c>
      <c r="H17" s="239">
        <f>IF(SUM(H18:H26)&lt;&gt;0,SUM(H18:H26),"")</f>
      </c>
      <c r="I17" s="239">
        <f>IF(SUM(I18:I26)&lt;&gt;0,SUM(I18:I26),"")</f>
      </c>
      <c r="J17" s="22"/>
    </row>
    <row r="18" spans="1:10" s="234" customFormat="1" ht="15.75" customHeight="1" hidden="1">
      <c r="A18" s="426"/>
      <c r="B18" s="441" t="s">
        <v>147</v>
      </c>
      <c r="C18" s="497" t="s">
        <v>190</v>
      </c>
      <c r="D18" s="498"/>
      <c r="E18" s="232" t="s">
        <v>13</v>
      </c>
      <c r="F18" s="240"/>
      <c r="G18" s="233"/>
      <c r="H18" s="233"/>
      <c r="I18" s="233"/>
      <c r="J18" s="210"/>
    </row>
    <row r="19" spans="1:10" s="234" customFormat="1" ht="15.75" customHeight="1" hidden="1">
      <c r="A19" s="426"/>
      <c r="B19" s="441"/>
      <c r="C19" s="437" t="s">
        <v>191</v>
      </c>
      <c r="D19" s="438"/>
      <c r="E19" s="235" t="s">
        <v>13</v>
      </c>
      <c r="F19" s="241"/>
      <c r="G19" s="236"/>
      <c r="H19" s="236"/>
      <c r="I19" s="236"/>
      <c r="J19" s="210"/>
    </row>
    <row r="20" spans="1:10" s="234" customFormat="1" ht="15.75" customHeight="1" hidden="1">
      <c r="A20" s="426"/>
      <c r="B20" s="441"/>
      <c r="C20" s="437" t="s">
        <v>192</v>
      </c>
      <c r="D20" s="438"/>
      <c r="E20" s="235" t="s">
        <v>13</v>
      </c>
      <c r="F20" s="241"/>
      <c r="G20" s="236"/>
      <c r="H20" s="236"/>
      <c r="I20" s="236"/>
      <c r="J20" s="210"/>
    </row>
    <row r="21" spans="1:10" s="95" customFormat="1" ht="15.75" customHeight="1">
      <c r="A21" s="426"/>
      <c r="B21" s="441"/>
      <c r="C21" s="435" t="s">
        <v>148</v>
      </c>
      <c r="D21" s="436"/>
      <c r="E21" s="96" t="s">
        <v>13</v>
      </c>
      <c r="F21" s="242"/>
      <c r="G21" s="231"/>
      <c r="H21" s="231"/>
      <c r="I21" s="231"/>
      <c r="J21" s="22"/>
    </row>
    <row r="22" spans="1:10" s="95" customFormat="1" ht="15.75" customHeight="1">
      <c r="A22" s="426"/>
      <c r="B22" s="441"/>
      <c r="C22" s="435" t="s">
        <v>149</v>
      </c>
      <c r="D22" s="436"/>
      <c r="E22" s="96" t="s">
        <v>13</v>
      </c>
      <c r="F22" s="242"/>
      <c r="G22" s="231"/>
      <c r="H22" s="231"/>
      <c r="I22" s="231"/>
      <c r="J22" s="22"/>
    </row>
    <row r="23" spans="1:10" s="95" customFormat="1" ht="15.75" customHeight="1">
      <c r="A23" s="426"/>
      <c r="B23" s="441"/>
      <c r="C23" s="435" t="s">
        <v>150</v>
      </c>
      <c r="D23" s="436"/>
      <c r="E23" s="96" t="s">
        <v>13</v>
      </c>
      <c r="F23" s="242"/>
      <c r="G23" s="231"/>
      <c r="H23" s="231"/>
      <c r="I23" s="231"/>
      <c r="J23" s="22"/>
    </row>
    <row r="24" spans="1:10" s="95" customFormat="1" ht="15.75" customHeight="1">
      <c r="A24" s="426"/>
      <c r="B24" s="441"/>
      <c r="C24" s="435" t="s">
        <v>151</v>
      </c>
      <c r="D24" s="436"/>
      <c r="E24" s="96" t="s">
        <v>13</v>
      </c>
      <c r="F24" s="243"/>
      <c r="G24" s="97"/>
      <c r="H24" s="97"/>
      <c r="I24" s="97"/>
      <c r="J24" s="22"/>
    </row>
    <row r="25" spans="1:10" s="234" customFormat="1" ht="15.75" customHeight="1" hidden="1">
      <c r="A25" s="426"/>
      <c r="B25" s="441"/>
      <c r="C25" s="437" t="s">
        <v>193</v>
      </c>
      <c r="D25" s="438"/>
      <c r="E25" s="235" t="s">
        <v>13</v>
      </c>
      <c r="F25" s="237"/>
      <c r="G25" s="237"/>
      <c r="H25" s="237"/>
      <c r="I25" s="237"/>
      <c r="J25" s="210"/>
    </row>
    <row r="26" spans="1:10" s="234" customFormat="1" ht="15.75" customHeight="1" hidden="1">
      <c r="A26" s="426"/>
      <c r="B26" s="442"/>
      <c r="C26" s="437" t="s">
        <v>194</v>
      </c>
      <c r="D26" s="438"/>
      <c r="E26" s="235" t="s">
        <v>13</v>
      </c>
      <c r="F26" s="238"/>
      <c r="G26" s="238"/>
      <c r="H26" s="238"/>
      <c r="I26" s="238"/>
      <c r="J26" s="210"/>
    </row>
    <row r="27" spans="1:10" ht="18" customHeight="1">
      <c r="A27" s="426"/>
      <c r="B27" s="387" t="s">
        <v>155</v>
      </c>
      <c r="C27" s="387"/>
      <c r="D27" s="388"/>
      <c r="E27" s="23" t="s">
        <v>9</v>
      </c>
      <c r="F27" s="105">
        <f>IF(SUM(F28:F30)&gt;0,SUM(F28:F30),"")</f>
      </c>
      <c r="G27" s="105">
        <f>IF(SUM(G28:G30)&gt;0,SUM(G28:G30),"")</f>
      </c>
      <c r="H27" s="105">
        <f>IF(SUM(H28:H30)&gt;0,SUM(H28:H30),"")</f>
      </c>
      <c r="I27" s="105">
        <f>IF(SUM(I28:I30)&gt;0,SUM(I28:I30),"")</f>
      </c>
      <c r="J27" s="22"/>
    </row>
    <row r="28" spans="1:10" ht="18" customHeight="1">
      <c r="A28" s="426"/>
      <c r="B28" s="452" t="s">
        <v>7</v>
      </c>
      <c r="C28" s="443" t="s">
        <v>177</v>
      </c>
      <c r="D28" s="444"/>
      <c r="E28" s="24" t="s">
        <v>9</v>
      </c>
      <c r="F28" s="119"/>
      <c r="G28" s="111"/>
      <c r="H28" s="111"/>
      <c r="I28" s="111"/>
      <c r="J28" s="22">
        <v>1</v>
      </c>
    </row>
    <row r="29" spans="1:10" ht="18" customHeight="1">
      <c r="A29" s="426"/>
      <c r="B29" s="453"/>
      <c r="C29" s="445" t="s">
        <v>178</v>
      </c>
      <c r="D29" s="440"/>
      <c r="E29" s="25" t="s">
        <v>13</v>
      </c>
      <c r="F29" s="136"/>
      <c r="G29" s="116"/>
      <c r="H29" s="116"/>
      <c r="I29" s="116"/>
      <c r="J29" s="22">
        <v>2</v>
      </c>
    </row>
    <row r="30" spans="1:10" ht="18" customHeight="1">
      <c r="A30" s="426"/>
      <c r="B30" s="454"/>
      <c r="C30" s="457" t="s">
        <v>179</v>
      </c>
      <c r="D30" s="456"/>
      <c r="E30" s="26" t="s">
        <v>13</v>
      </c>
      <c r="F30" s="118"/>
      <c r="G30" s="124"/>
      <c r="H30" s="124"/>
      <c r="I30" s="124"/>
      <c r="J30" s="22">
        <v>3</v>
      </c>
    </row>
    <row r="31" spans="1:10" ht="18" customHeight="1">
      <c r="A31" s="426"/>
      <c r="B31" s="452" t="s">
        <v>7</v>
      </c>
      <c r="C31" s="460" t="s">
        <v>195</v>
      </c>
      <c r="D31" s="461"/>
      <c r="E31" s="27" t="s">
        <v>9</v>
      </c>
      <c r="F31" s="136"/>
      <c r="G31" s="116"/>
      <c r="H31" s="116"/>
      <c r="I31" s="116"/>
      <c r="J31" s="22">
        <v>4</v>
      </c>
    </row>
    <row r="32" spans="1:10" ht="18" customHeight="1">
      <c r="A32" s="426"/>
      <c r="B32" s="453" t="s">
        <v>50</v>
      </c>
      <c r="C32" s="462" t="s">
        <v>196</v>
      </c>
      <c r="D32" s="463"/>
      <c r="E32" s="27" t="s">
        <v>9</v>
      </c>
      <c r="F32" s="136"/>
      <c r="G32" s="116"/>
      <c r="H32" s="116"/>
      <c r="I32" s="116"/>
      <c r="J32" s="22">
        <v>5</v>
      </c>
    </row>
    <row r="33" spans="1:10" ht="18" customHeight="1">
      <c r="A33" s="426"/>
      <c r="B33" s="453" t="s">
        <v>51</v>
      </c>
      <c r="C33" s="439" t="s">
        <v>197</v>
      </c>
      <c r="D33" s="440"/>
      <c r="E33" s="27" t="s">
        <v>9</v>
      </c>
      <c r="F33" s="136"/>
      <c r="G33" s="116"/>
      <c r="H33" s="116"/>
      <c r="I33" s="116"/>
      <c r="J33" s="22">
        <v>6</v>
      </c>
    </row>
    <row r="34" spans="1:10" ht="18" customHeight="1">
      <c r="A34" s="426"/>
      <c r="B34" s="458"/>
      <c r="C34" s="439" t="s">
        <v>198</v>
      </c>
      <c r="D34" s="440"/>
      <c r="E34" s="27" t="s">
        <v>9</v>
      </c>
      <c r="F34" s="136"/>
      <c r="G34" s="116"/>
      <c r="H34" s="116"/>
      <c r="I34" s="116"/>
      <c r="J34" s="22">
        <v>7</v>
      </c>
    </row>
    <row r="35" spans="1:10" ht="18" customHeight="1">
      <c r="A35" s="426"/>
      <c r="B35" s="458"/>
      <c r="C35" s="439" t="s">
        <v>199</v>
      </c>
      <c r="D35" s="440"/>
      <c r="E35" s="27" t="s">
        <v>9</v>
      </c>
      <c r="F35" s="113"/>
      <c r="G35" s="132"/>
      <c r="H35" s="132"/>
      <c r="I35" s="132"/>
      <c r="J35" s="22">
        <v>8</v>
      </c>
    </row>
    <row r="36" spans="1:10" ht="18" customHeight="1">
      <c r="A36" s="426"/>
      <c r="B36" s="459"/>
      <c r="C36" s="455" t="s">
        <v>200</v>
      </c>
      <c r="D36" s="456"/>
      <c r="E36" s="29" t="s">
        <v>9</v>
      </c>
      <c r="F36" s="118"/>
      <c r="G36" s="124"/>
      <c r="H36" s="124"/>
      <c r="I36" s="116"/>
      <c r="J36" s="22">
        <v>9</v>
      </c>
    </row>
    <row r="37" spans="1:10" s="210" customFormat="1" ht="18" customHeight="1" hidden="1">
      <c r="A37" s="426"/>
      <c r="B37" s="204" t="s">
        <v>67</v>
      </c>
      <c r="C37" s="205"/>
      <c r="D37" s="206"/>
      <c r="E37" s="207" t="s">
        <v>9</v>
      </c>
      <c r="F37" s="208"/>
      <c r="G37" s="209"/>
      <c r="H37" s="209"/>
      <c r="I37" s="209"/>
      <c r="J37" s="210">
        <v>1</v>
      </c>
    </row>
    <row r="38" spans="1:10" s="210" customFormat="1" ht="18" customHeight="1" hidden="1">
      <c r="A38" s="426"/>
      <c r="B38" s="211" t="s">
        <v>59</v>
      </c>
      <c r="C38" s="205"/>
      <c r="D38" s="206"/>
      <c r="E38" s="207" t="s">
        <v>9</v>
      </c>
      <c r="F38" s="208"/>
      <c r="G38" s="209"/>
      <c r="H38" s="209"/>
      <c r="I38" s="209"/>
      <c r="J38" s="210">
        <v>2</v>
      </c>
    </row>
    <row r="39" spans="1:10" s="210" customFormat="1" ht="18" customHeight="1" hidden="1">
      <c r="A39" s="426"/>
      <c r="B39" s="211" t="s">
        <v>58</v>
      </c>
      <c r="C39" s="205"/>
      <c r="D39" s="206"/>
      <c r="E39" s="207" t="s">
        <v>9</v>
      </c>
      <c r="F39" s="208"/>
      <c r="G39" s="209"/>
      <c r="H39" s="209"/>
      <c r="I39" s="209"/>
      <c r="J39" s="210">
        <v>3</v>
      </c>
    </row>
    <row r="40" spans="1:9" s="210" customFormat="1" ht="18" customHeight="1" hidden="1">
      <c r="A40" s="426"/>
      <c r="B40" s="212" t="s">
        <v>52</v>
      </c>
      <c r="C40" s="213"/>
      <c r="D40" s="214"/>
      <c r="E40" s="207" t="s">
        <v>9</v>
      </c>
      <c r="F40" s="215">
        <f>IF(SUM(F34,F35)&gt;0,SUM(F34,F35),"")</f>
      </c>
      <c r="G40" s="216">
        <f>IF(SUM(G34,G35)&gt;0,SUM(G34,G35),"")</f>
      </c>
      <c r="H40" s="216">
        <f>IF(SUM(H34,H35)&gt;0,SUM(H34,H35),"")</f>
      </c>
      <c r="I40" s="216">
        <f>IF(SUM(I34,I35)&gt;0,SUM(I34,I35),"")</f>
      </c>
    </row>
    <row r="41" spans="1:9" s="210" customFormat="1" ht="18" customHeight="1" hidden="1">
      <c r="A41" s="426"/>
      <c r="B41" s="212" t="s">
        <v>53</v>
      </c>
      <c r="C41" s="205"/>
      <c r="D41" s="206"/>
      <c r="E41" s="207" t="s">
        <v>9</v>
      </c>
      <c r="F41" s="217">
        <f>IF(SUM(F36:F39)&gt;0,SUM(F36:F39),"")</f>
      </c>
      <c r="G41" s="218">
        <f>IF(SUM(G36:G39)&gt;0,SUM(G36:G39),"")</f>
      </c>
      <c r="H41" s="218">
        <f>IF(SUM(H36:H39)&gt;0,SUM(H36:H39),"")</f>
      </c>
      <c r="I41" s="218">
        <f>IF(SUM(I36:I39)&gt;0,SUM(I36:I39),"")</f>
      </c>
    </row>
    <row r="42" spans="1:10" ht="18" customHeight="1">
      <c r="A42" s="426"/>
      <c r="B42" s="174" t="s">
        <v>201</v>
      </c>
      <c r="C42" s="175"/>
      <c r="D42" s="181"/>
      <c r="E42" s="24" t="s">
        <v>9</v>
      </c>
      <c r="F42" s="119"/>
      <c r="G42" s="111"/>
      <c r="H42" s="111"/>
      <c r="I42" s="182"/>
      <c r="J42" s="22">
        <v>1</v>
      </c>
    </row>
    <row r="43" spans="1:10" ht="18" customHeight="1">
      <c r="A43" s="426"/>
      <c r="B43" s="176" t="s">
        <v>56</v>
      </c>
      <c r="C43" s="179"/>
      <c r="D43" s="183"/>
      <c r="E43" s="28" t="s">
        <v>9</v>
      </c>
      <c r="F43" s="180"/>
      <c r="G43" s="114"/>
      <c r="H43" s="114"/>
      <c r="I43" s="184"/>
      <c r="J43" s="22">
        <v>2</v>
      </c>
    </row>
    <row r="44" spans="1:10" ht="18" customHeight="1">
      <c r="A44" s="426"/>
      <c r="B44" s="185" t="s">
        <v>57</v>
      </c>
      <c r="C44" s="177"/>
      <c r="D44" s="186"/>
      <c r="E44" s="27" t="s">
        <v>9</v>
      </c>
      <c r="F44" s="136"/>
      <c r="G44" s="116"/>
      <c r="H44" s="116"/>
      <c r="I44" s="187"/>
      <c r="J44" s="22">
        <v>3</v>
      </c>
    </row>
    <row r="45" spans="1:10" ht="18" customHeight="1">
      <c r="A45" s="426"/>
      <c r="B45" s="188" t="s">
        <v>36</v>
      </c>
      <c r="C45" s="177"/>
      <c r="D45" s="186"/>
      <c r="E45" s="27" t="s">
        <v>9</v>
      </c>
      <c r="F45" s="136"/>
      <c r="G45" s="116"/>
      <c r="H45" s="116"/>
      <c r="I45" s="187"/>
      <c r="J45" s="22">
        <v>4</v>
      </c>
    </row>
    <row r="46" spans="1:10" ht="18" customHeight="1">
      <c r="A46" s="426"/>
      <c r="B46" s="188" t="s">
        <v>37</v>
      </c>
      <c r="C46" s="177"/>
      <c r="D46" s="186"/>
      <c r="E46" s="27" t="s">
        <v>9</v>
      </c>
      <c r="F46" s="136"/>
      <c r="G46" s="116"/>
      <c r="H46" s="116"/>
      <c r="I46" s="187"/>
      <c r="J46" s="22">
        <v>5</v>
      </c>
    </row>
    <row r="47" spans="1:10" ht="18" customHeight="1">
      <c r="A47" s="426"/>
      <c r="B47" s="188" t="s">
        <v>38</v>
      </c>
      <c r="C47" s="177"/>
      <c r="D47" s="186"/>
      <c r="E47" s="27" t="s">
        <v>9</v>
      </c>
      <c r="F47" s="136"/>
      <c r="G47" s="116"/>
      <c r="H47" s="116"/>
      <c r="I47" s="187"/>
      <c r="J47" s="22">
        <v>6</v>
      </c>
    </row>
    <row r="48" spans="1:10" ht="18" customHeight="1">
      <c r="A48" s="426"/>
      <c r="B48" s="188" t="s">
        <v>39</v>
      </c>
      <c r="C48" s="177"/>
      <c r="D48" s="186"/>
      <c r="E48" s="27" t="s">
        <v>9</v>
      </c>
      <c r="F48" s="136"/>
      <c r="G48" s="116"/>
      <c r="H48" s="116"/>
      <c r="I48" s="187"/>
      <c r="J48" s="22">
        <v>7</v>
      </c>
    </row>
    <row r="49" spans="1:10" ht="18" customHeight="1">
      <c r="A49" s="426"/>
      <c r="B49" s="189" t="s">
        <v>46</v>
      </c>
      <c r="C49" s="178"/>
      <c r="D49" s="190"/>
      <c r="E49" s="29" t="s">
        <v>9</v>
      </c>
      <c r="F49" s="118"/>
      <c r="G49" s="124"/>
      <c r="H49" s="124"/>
      <c r="I49" s="191"/>
      <c r="J49" s="22">
        <v>8</v>
      </c>
    </row>
    <row r="50" spans="1:10" ht="18" customHeight="1">
      <c r="A50" s="426"/>
      <c r="B50" s="125"/>
      <c r="C50" s="499" t="s">
        <v>41</v>
      </c>
      <c r="D50" s="465"/>
      <c r="E50" s="28" t="s">
        <v>9</v>
      </c>
      <c r="F50" s="180"/>
      <c r="G50" s="114"/>
      <c r="H50" s="114"/>
      <c r="I50" s="111"/>
      <c r="J50" s="22">
        <v>1</v>
      </c>
    </row>
    <row r="51" spans="1:10" ht="18" customHeight="1">
      <c r="A51" s="426"/>
      <c r="B51" s="125" t="s">
        <v>10</v>
      </c>
      <c r="C51" s="384" t="s">
        <v>78</v>
      </c>
      <c r="D51" s="385"/>
      <c r="E51" s="28" t="s">
        <v>9</v>
      </c>
      <c r="F51" s="180"/>
      <c r="G51" s="114"/>
      <c r="H51" s="114"/>
      <c r="I51" s="114"/>
      <c r="J51" s="22">
        <v>2</v>
      </c>
    </row>
    <row r="52" spans="1:10" ht="18" customHeight="1">
      <c r="A52" s="426"/>
      <c r="B52" s="125"/>
      <c r="C52" s="446" t="s">
        <v>43</v>
      </c>
      <c r="D52" s="385"/>
      <c r="E52" s="28" t="s">
        <v>9</v>
      </c>
      <c r="F52" s="180"/>
      <c r="G52" s="114"/>
      <c r="H52" s="114"/>
      <c r="I52" s="114"/>
      <c r="J52" s="22">
        <v>3</v>
      </c>
    </row>
    <row r="53" spans="1:10" ht="18" customHeight="1">
      <c r="A53" s="426"/>
      <c r="B53" s="125" t="s">
        <v>180</v>
      </c>
      <c r="C53" s="450" t="s">
        <v>66</v>
      </c>
      <c r="D53" s="451"/>
      <c r="E53" s="28" t="s">
        <v>9</v>
      </c>
      <c r="F53" s="180"/>
      <c r="G53" s="114"/>
      <c r="H53" s="114"/>
      <c r="I53" s="114"/>
      <c r="J53" s="22">
        <v>4</v>
      </c>
    </row>
    <row r="54" spans="1:10" ht="18" customHeight="1">
      <c r="A54" s="426"/>
      <c r="B54" s="125"/>
      <c r="C54" s="384" t="s">
        <v>87</v>
      </c>
      <c r="D54" s="385"/>
      <c r="E54" s="28" t="s">
        <v>9</v>
      </c>
      <c r="F54" s="180"/>
      <c r="G54" s="114"/>
      <c r="H54" s="114"/>
      <c r="I54" s="114"/>
      <c r="J54" s="22">
        <v>22</v>
      </c>
    </row>
    <row r="55" spans="1:10" ht="18" customHeight="1">
      <c r="A55" s="426"/>
      <c r="B55" s="125" t="s">
        <v>181</v>
      </c>
      <c r="C55" s="392" t="s">
        <v>79</v>
      </c>
      <c r="D55" s="373"/>
      <c r="E55" s="28" t="s">
        <v>9</v>
      </c>
      <c r="F55" s="136"/>
      <c r="G55" s="116"/>
      <c r="H55" s="116"/>
      <c r="I55" s="116"/>
      <c r="J55" s="22">
        <v>6</v>
      </c>
    </row>
    <row r="56" spans="1:10" ht="18" customHeight="1">
      <c r="A56" s="426"/>
      <c r="B56" s="125"/>
      <c r="C56" s="392" t="s">
        <v>80</v>
      </c>
      <c r="D56" s="373"/>
      <c r="E56" s="28" t="s">
        <v>9</v>
      </c>
      <c r="F56" s="136"/>
      <c r="G56" s="116"/>
      <c r="H56" s="116"/>
      <c r="I56" s="116"/>
      <c r="J56" s="22">
        <v>7</v>
      </c>
    </row>
    <row r="57" spans="1:10" ht="18" customHeight="1">
      <c r="A57" s="426"/>
      <c r="B57" s="125" t="s">
        <v>182</v>
      </c>
      <c r="C57" s="392" t="s">
        <v>81</v>
      </c>
      <c r="D57" s="373"/>
      <c r="E57" s="28" t="s">
        <v>9</v>
      </c>
      <c r="F57" s="136"/>
      <c r="G57" s="116"/>
      <c r="H57" s="116"/>
      <c r="I57" s="116"/>
      <c r="J57" s="22">
        <v>8</v>
      </c>
    </row>
    <row r="58" spans="1:10" ht="18" customHeight="1">
      <c r="A58" s="426"/>
      <c r="B58" s="125"/>
      <c r="C58" s="464" t="s">
        <v>88</v>
      </c>
      <c r="D58" s="465"/>
      <c r="E58" s="28" t="s">
        <v>9</v>
      </c>
      <c r="F58" s="180"/>
      <c r="G58" s="114"/>
      <c r="H58" s="114"/>
      <c r="I58" s="114"/>
      <c r="J58" s="22">
        <v>5</v>
      </c>
    </row>
    <row r="59" spans="1:10" ht="18" customHeight="1">
      <c r="A59" s="426"/>
      <c r="B59" s="125"/>
      <c r="C59" s="384" t="s">
        <v>71</v>
      </c>
      <c r="D59" s="385"/>
      <c r="E59" s="28" t="s">
        <v>9</v>
      </c>
      <c r="F59" s="180"/>
      <c r="G59" s="114"/>
      <c r="H59" s="114"/>
      <c r="I59" s="114"/>
      <c r="J59" s="22">
        <v>20</v>
      </c>
    </row>
    <row r="60" spans="1:10" ht="18" customHeight="1">
      <c r="A60" s="426"/>
      <c r="B60" s="125"/>
      <c r="C60" s="384" t="s">
        <v>84</v>
      </c>
      <c r="D60" s="385"/>
      <c r="E60" s="28" t="s">
        <v>9</v>
      </c>
      <c r="F60" s="180"/>
      <c r="G60" s="114"/>
      <c r="H60" s="114"/>
      <c r="I60" s="114"/>
      <c r="J60" s="22">
        <v>9</v>
      </c>
    </row>
    <row r="61" spans="1:10" ht="18" customHeight="1">
      <c r="A61" s="426"/>
      <c r="B61" s="125"/>
      <c r="C61" s="384" t="s">
        <v>82</v>
      </c>
      <c r="D61" s="385"/>
      <c r="E61" s="28" t="s">
        <v>9</v>
      </c>
      <c r="F61" s="180"/>
      <c r="G61" s="114"/>
      <c r="H61" s="114"/>
      <c r="I61" s="114"/>
      <c r="J61" s="22">
        <v>10</v>
      </c>
    </row>
    <row r="62" spans="1:10" ht="18" customHeight="1">
      <c r="A62" s="426"/>
      <c r="B62" s="30"/>
      <c r="C62" s="374" t="s">
        <v>85</v>
      </c>
      <c r="D62" s="375"/>
      <c r="E62" s="28" t="s">
        <v>9</v>
      </c>
      <c r="F62" s="180"/>
      <c r="G62" s="114"/>
      <c r="H62" s="114"/>
      <c r="I62" s="114"/>
      <c r="J62" s="22">
        <v>11</v>
      </c>
    </row>
    <row r="63" spans="1:10" ht="18" customHeight="1">
      <c r="A63" s="426"/>
      <c r="B63" s="125"/>
      <c r="C63" s="392" t="s">
        <v>83</v>
      </c>
      <c r="D63" s="373"/>
      <c r="E63" s="28" t="s">
        <v>9</v>
      </c>
      <c r="F63" s="136"/>
      <c r="G63" s="116"/>
      <c r="H63" s="116"/>
      <c r="I63" s="116"/>
      <c r="J63" s="22">
        <v>12</v>
      </c>
    </row>
    <row r="64" spans="1:10" ht="18" customHeight="1">
      <c r="A64" s="426"/>
      <c r="B64" s="125"/>
      <c r="C64" s="392" t="s">
        <v>86</v>
      </c>
      <c r="D64" s="373"/>
      <c r="E64" s="28" t="s">
        <v>9</v>
      </c>
      <c r="F64" s="136"/>
      <c r="G64" s="116"/>
      <c r="H64" s="116"/>
      <c r="I64" s="116"/>
      <c r="J64" s="22">
        <v>13</v>
      </c>
    </row>
    <row r="65" spans="1:10" ht="18" customHeight="1">
      <c r="A65" s="426"/>
      <c r="B65" s="125"/>
      <c r="C65" s="392" t="s">
        <v>89</v>
      </c>
      <c r="D65" s="378"/>
      <c r="E65" s="28" t="s">
        <v>9</v>
      </c>
      <c r="F65" s="136"/>
      <c r="G65" s="116"/>
      <c r="H65" s="116"/>
      <c r="I65" s="116"/>
      <c r="J65" s="22">
        <v>14</v>
      </c>
    </row>
    <row r="66" spans="1:10" ht="18" customHeight="1">
      <c r="A66" s="426"/>
      <c r="B66" s="125"/>
      <c r="C66" s="392" t="s">
        <v>90</v>
      </c>
      <c r="D66" s="378"/>
      <c r="E66" s="28" t="s">
        <v>9</v>
      </c>
      <c r="F66" s="136"/>
      <c r="G66" s="116"/>
      <c r="H66" s="116"/>
      <c r="I66" s="116"/>
      <c r="J66" s="22">
        <v>15</v>
      </c>
    </row>
    <row r="67" spans="1:10" ht="18" customHeight="1">
      <c r="A67" s="426"/>
      <c r="B67" s="125"/>
      <c r="C67" s="392" t="s">
        <v>91</v>
      </c>
      <c r="D67" s="378"/>
      <c r="E67" s="28" t="s">
        <v>9</v>
      </c>
      <c r="F67" s="136"/>
      <c r="G67" s="116"/>
      <c r="H67" s="116"/>
      <c r="I67" s="116"/>
      <c r="J67" s="22">
        <v>16</v>
      </c>
    </row>
    <row r="68" spans="1:10" ht="18" customHeight="1">
      <c r="A68" s="426"/>
      <c r="B68" s="125"/>
      <c r="C68" s="392" t="s">
        <v>92</v>
      </c>
      <c r="D68" s="378"/>
      <c r="E68" s="28" t="s">
        <v>9</v>
      </c>
      <c r="F68" s="136"/>
      <c r="G68" s="116"/>
      <c r="H68" s="116"/>
      <c r="I68" s="116"/>
      <c r="J68" s="22">
        <v>23</v>
      </c>
    </row>
    <row r="69" spans="1:10" ht="18" customHeight="1">
      <c r="A69" s="426"/>
      <c r="B69" s="93"/>
      <c r="C69" s="376" t="s">
        <v>93</v>
      </c>
      <c r="D69" s="377"/>
      <c r="E69" s="28" t="s">
        <v>9</v>
      </c>
      <c r="F69" s="118"/>
      <c r="G69" s="124"/>
      <c r="H69" s="124"/>
      <c r="I69" s="124"/>
      <c r="J69" s="22">
        <v>19</v>
      </c>
    </row>
    <row r="70" spans="1:51" s="248" customFormat="1" ht="18" customHeight="1">
      <c r="A70" s="426"/>
      <c r="B70" s="447" t="s">
        <v>44</v>
      </c>
      <c r="C70" s="448"/>
      <c r="D70" s="449"/>
      <c r="E70" s="249" t="s">
        <v>9</v>
      </c>
      <c r="F70" s="250"/>
      <c r="G70" s="251"/>
      <c r="H70" s="251"/>
      <c r="I70" s="251"/>
      <c r="J70" s="248">
        <v>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248" customFormat="1" ht="18" customHeight="1">
      <c r="A71" s="426"/>
      <c r="B71" s="389" t="s">
        <v>48</v>
      </c>
      <c r="C71" s="390"/>
      <c r="D71" s="391"/>
      <c r="E71" s="170" t="s">
        <v>9</v>
      </c>
      <c r="F71" s="250"/>
      <c r="G71" s="251"/>
      <c r="H71" s="251"/>
      <c r="I71" s="252"/>
      <c r="J71" s="248">
        <v>2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10" ht="18" customHeight="1">
      <c r="A72" s="426"/>
      <c r="B72" s="386" t="s">
        <v>47</v>
      </c>
      <c r="C72" s="387"/>
      <c r="D72" s="388"/>
      <c r="E72" s="23" t="s">
        <v>9</v>
      </c>
      <c r="F72" s="139"/>
      <c r="G72" s="247"/>
      <c r="H72" s="247"/>
      <c r="I72" s="247"/>
      <c r="J72" s="22"/>
    </row>
    <row r="73" spans="1:10" ht="18" customHeight="1">
      <c r="A73" s="426"/>
      <c r="B73" s="379" t="s">
        <v>183</v>
      </c>
      <c r="C73" s="433"/>
      <c r="D73" s="434"/>
      <c r="E73" s="23" t="s">
        <v>9</v>
      </c>
      <c r="F73" s="161">
        <f>IF(SUM(F74:F75,F77,F79,F80)&gt;0,SUM(F74:F75,F77,F79,F80),"")</f>
      </c>
      <c r="G73" s="161">
        <f>IF(SUM(G74:G75,G77,G79,G80)&gt;0,SUM(G74:G75,G77,G79,G80),"")</f>
      </c>
      <c r="H73" s="106">
        <f>IF(SUM(H74:H75,H77,H79,H80)&gt;0,SUM(H74:H75,H77,H79,H80),"")</f>
      </c>
      <c r="I73" s="106">
        <f>IF(SUM(I74:I75,I77,I79,I80)&gt;0,SUM(I74:I75,I77,I79,I80),"")</f>
      </c>
      <c r="J73" s="22"/>
    </row>
    <row r="74" spans="1:10" ht="18" customHeight="1">
      <c r="A74" s="426"/>
      <c r="B74" s="469" t="s">
        <v>156</v>
      </c>
      <c r="C74" s="470"/>
      <c r="D74" s="471"/>
      <c r="E74" s="28" t="s">
        <v>9</v>
      </c>
      <c r="F74" s="119"/>
      <c r="G74" s="111"/>
      <c r="H74" s="111"/>
      <c r="I74" s="111"/>
      <c r="J74" s="22">
        <v>4</v>
      </c>
    </row>
    <row r="75" spans="1:10" ht="18" customHeight="1">
      <c r="A75" s="426"/>
      <c r="B75" s="446" t="s">
        <v>157</v>
      </c>
      <c r="C75" s="385"/>
      <c r="D75" s="472"/>
      <c r="E75" s="25" t="s">
        <v>13</v>
      </c>
      <c r="F75" s="136"/>
      <c r="G75" s="116"/>
      <c r="H75" s="116"/>
      <c r="I75" s="116"/>
      <c r="J75" s="22">
        <v>5</v>
      </c>
    </row>
    <row r="76" spans="1:10" ht="18" customHeight="1">
      <c r="A76" s="427"/>
      <c r="B76" s="481" t="s">
        <v>158</v>
      </c>
      <c r="C76" s="482"/>
      <c r="D76" s="483"/>
      <c r="E76" s="29" t="s">
        <v>9</v>
      </c>
      <c r="F76" s="118"/>
      <c r="G76" s="124"/>
      <c r="H76" s="124"/>
      <c r="I76" s="124"/>
      <c r="J76" s="22">
        <v>3</v>
      </c>
    </row>
    <row r="77" spans="1:10" s="210" customFormat="1" ht="18" customHeight="1" hidden="1">
      <c r="A77" s="219"/>
      <c r="B77" s="476" t="s">
        <v>68</v>
      </c>
      <c r="C77" s="477"/>
      <c r="D77" s="478"/>
      <c r="E77" s="227"/>
      <c r="F77" s="217"/>
      <c r="G77" s="218"/>
      <c r="H77" s="218"/>
      <c r="I77" s="218"/>
      <c r="J77" s="210">
        <v>7</v>
      </c>
    </row>
    <row r="78" spans="1:10" s="210" customFormat="1" ht="18" customHeight="1" hidden="1">
      <c r="A78" s="219"/>
      <c r="B78" s="473" t="s">
        <v>69</v>
      </c>
      <c r="C78" s="474"/>
      <c r="D78" s="475"/>
      <c r="E78" s="228" t="s">
        <v>9</v>
      </c>
      <c r="F78" s="229"/>
      <c r="G78" s="230"/>
      <c r="H78" s="230"/>
      <c r="I78" s="230"/>
      <c r="J78" s="210">
        <v>6</v>
      </c>
    </row>
    <row r="79" spans="1:10" s="210" customFormat="1" ht="18" customHeight="1" hidden="1">
      <c r="A79" s="219"/>
      <c r="B79" s="466" t="s">
        <v>60</v>
      </c>
      <c r="C79" s="479"/>
      <c r="D79" s="480"/>
      <c r="E79" s="228" t="s">
        <v>9</v>
      </c>
      <c r="F79" s="229"/>
      <c r="G79" s="230"/>
      <c r="H79" s="230"/>
      <c r="I79" s="230"/>
      <c r="J79" s="210">
        <v>8</v>
      </c>
    </row>
    <row r="80" spans="1:10" s="210" customFormat="1" ht="18" customHeight="1" hidden="1">
      <c r="A80" s="219"/>
      <c r="B80" s="466" t="s">
        <v>61</v>
      </c>
      <c r="C80" s="467"/>
      <c r="D80" s="468"/>
      <c r="E80" s="228" t="s">
        <v>9</v>
      </c>
      <c r="F80" s="229"/>
      <c r="G80" s="230"/>
      <c r="H80" s="230"/>
      <c r="I80" s="230"/>
      <c r="J80" s="210">
        <v>1</v>
      </c>
    </row>
    <row r="81" spans="3:7" ht="22.5" customHeight="1">
      <c r="C81" s="21"/>
      <c r="G81" s="21"/>
    </row>
    <row r="90" ht="22.5" customHeight="1">
      <c r="A90" s="30"/>
    </row>
  </sheetData>
  <sheetProtection/>
  <mergeCells count="76">
    <mergeCell ref="C12:D12"/>
    <mergeCell ref="C13:D13"/>
    <mergeCell ref="A6:D6"/>
    <mergeCell ref="C9:D9"/>
    <mergeCell ref="C10:D10"/>
    <mergeCell ref="C11:D11"/>
    <mergeCell ref="A7:A76"/>
    <mergeCell ref="C20:D20"/>
    <mergeCell ref="C21:D21"/>
    <mergeCell ref="C50:D50"/>
    <mergeCell ref="B7:D7"/>
    <mergeCell ref="B8:B16"/>
    <mergeCell ref="C8:D8"/>
    <mergeCell ref="C23:D23"/>
    <mergeCell ref="C19:D19"/>
    <mergeCell ref="C14:D14"/>
    <mergeCell ref="C15:D15"/>
    <mergeCell ref="C18:D18"/>
    <mergeCell ref="C16:D16"/>
    <mergeCell ref="B17:D17"/>
    <mergeCell ref="G1:I1"/>
    <mergeCell ref="H2:I2"/>
    <mergeCell ref="A3:D3"/>
    <mergeCell ref="A5:D5"/>
    <mergeCell ref="H5:H6"/>
    <mergeCell ref="I5:I6"/>
    <mergeCell ref="G5:G6"/>
    <mergeCell ref="E5:E6"/>
    <mergeCell ref="F5:F6"/>
    <mergeCell ref="B80:D80"/>
    <mergeCell ref="B74:D74"/>
    <mergeCell ref="B75:D75"/>
    <mergeCell ref="B78:D78"/>
    <mergeCell ref="B77:D77"/>
    <mergeCell ref="B79:D79"/>
    <mergeCell ref="B76:D76"/>
    <mergeCell ref="C59:D59"/>
    <mergeCell ref="B28:B30"/>
    <mergeCell ref="C36:D36"/>
    <mergeCell ref="C34:D34"/>
    <mergeCell ref="C35:D35"/>
    <mergeCell ref="C30:D30"/>
    <mergeCell ref="B31:B36"/>
    <mergeCell ref="C31:D31"/>
    <mergeCell ref="C32:D32"/>
    <mergeCell ref="C58:D58"/>
    <mergeCell ref="C68:D68"/>
    <mergeCell ref="C52:D52"/>
    <mergeCell ref="C54:D54"/>
    <mergeCell ref="B70:D70"/>
    <mergeCell ref="C53:D53"/>
    <mergeCell ref="C64:D64"/>
    <mergeCell ref="C61:D61"/>
    <mergeCell ref="C60:D60"/>
    <mergeCell ref="C55:D55"/>
    <mergeCell ref="C56:D56"/>
    <mergeCell ref="B73:D73"/>
    <mergeCell ref="C24:D24"/>
    <mergeCell ref="C25:D25"/>
    <mergeCell ref="C26:D26"/>
    <mergeCell ref="C33:D33"/>
    <mergeCell ref="B27:D27"/>
    <mergeCell ref="B18:B26"/>
    <mergeCell ref="C22:D22"/>
    <mergeCell ref="C28:D28"/>
    <mergeCell ref="C29:D29"/>
    <mergeCell ref="C51:D51"/>
    <mergeCell ref="B72:D72"/>
    <mergeCell ref="B71:D71"/>
    <mergeCell ref="C57:D57"/>
    <mergeCell ref="C63:D63"/>
    <mergeCell ref="C62:D62"/>
    <mergeCell ref="C69:D69"/>
    <mergeCell ref="C65:D65"/>
    <mergeCell ref="C66:D66"/>
    <mergeCell ref="C67:D67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2" sqref="E2"/>
    </sheetView>
  </sheetViews>
  <sheetFormatPr defaultColWidth="9.140625" defaultRowHeight="17.25" customHeight="1"/>
  <cols>
    <col min="1" max="3" width="9.140625" style="31" customWidth="1"/>
    <col min="4" max="4" width="20.421875" style="31" customWidth="1"/>
    <col min="5" max="5" width="7.28125" style="31" customWidth="1"/>
    <col min="6" max="7" width="9.7109375" style="31" customWidth="1"/>
    <col min="8" max="9" width="10.57421875" style="31" customWidth="1"/>
    <col min="10" max="10" width="9.140625" style="31" hidden="1" customWidth="1"/>
    <col min="11" max="16384" width="9.140625" style="31" customWidth="1"/>
  </cols>
  <sheetData>
    <row r="1" spans="1:9" ht="27.75" customHeight="1">
      <c r="A1" s="538"/>
      <c r="B1" s="538"/>
      <c r="C1" s="538"/>
      <c r="D1" s="538"/>
      <c r="E1" s="220" t="s">
        <v>1</v>
      </c>
      <c r="F1" s="539" t="s">
        <v>18</v>
      </c>
      <c r="G1" s="540"/>
      <c r="H1" s="541" t="s">
        <v>184</v>
      </c>
      <c r="I1" s="540"/>
    </row>
    <row r="2" spans="1:9" ht="17.25" customHeight="1">
      <c r="A2" s="542" t="s">
        <v>0</v>
      </c>
      <c r="B2" s="543"/>
      <c r="C2" s="543"/>
      <c r="D2" s="544"/>
      <c r="E2" s="32"/>
      <c r="F2" s="546"/>
      <c r="G2" s="546"/>
      <c r="H2" s="545"/>
      <c r="I2" s="545"/>
    </row>
    <row r="3" spans="1:9" ht="17.25" customHeight="1">
      <c r="A3" s="547" t="s">
        <v>169</v>
      </c>
      <c r="B3" s="543"/>
      <c r="C3" s="543"/>
      <c r="D3" s="544"/>
      <c r="E3" s="33" t="s">
        <v>3</v>
      </c>
      <c r="F3" s="503">
        <f>IF(SUM(F4:F7)&lt;&gt;0,SUM(F4:F7),"")</f>
      </c>
      <c r="G3" s="502"/>
      <c r="H3" s="548">
        <f>IF(SUM(H4:H7)&lt;&gt;0,SUM(H4:H7),"")</f>
      </c>
      <c r="I3" s="548"/>
    </row>
    <row r="4" spans="1:10" ht="17.25" customHeight="1">
      <c r="A4" s="528" t="s">
        <v>109</v>
      </c>
      <c r="B4" s="34" t="s">
        <v>168</v>
      </c>
      <c r="C4" s="35"/>
      <c r="D4" s="36"/>
      <c r="E4" s="37" t="s">
        <v>9</v>
      </c>
      <c r="F4" s="518"/>
      <c r="G4" s="519"/>
      <c r="H4" s="533"/>
      <c r="I4" s="533"/>
      <c r="J4" s="38">
        <v>1</v>
      </c>
    </row>
    <row r="5" spans="1:10" ht="17.25" customHeight="1">
      <c r="A5" s="529"/>
      <c r="B5" s="39" t="s">
        <v>129</v>
      </c>
      <c r="C5" s="40"/>
      <c r="D5" s="41"/>
      <c r="E5" s="42" t="s">
        <v>9</v>
      </c>
      <c r="F5" s="526"/>
      <c r="G5" s="527"/>
      <c r="H5" s="534"/>
      <c r="I5" s="534"/>
      <c r="J5" s="38">
        <v>2</v>
      </c>
    </row>
    <row r="6" spans="1:10" ht="17.25" customHeight="1" hidden="1">
      <c r="A6" s="529"/>
      <c r="B6" s="39" t="s">
        <v>111</v>
      </c>
      <c r="C6" s="40"/>
      <c r="D6" s="41"/>
      <c r="E6" s="42" t="s">
        <v>9</v>
      </c>
      <c r="F6" s="526"/>
      <c r="G6" s="527"/>
      <c r="H6" s="534"/>
      <c r="I6" s="534"/>
      <c r="J6" s="38"/>
    </row>
    <row r="7" spans="1:10" ht="17.25" customHeight="1" hidden="1">
      <c r="A7" s="530"/>
      <c r="B7" s="43" t="s">
        <v>112</v>
      </c>
      <c r="C7" s="44"/>
      <c r="D7" s="45"/>
      <c r="E7" s="46" t="s">
        <v>9</v>
      </c>
      <c r="F7" s="522"/>
      <c r="G7" s="523"/>
      <c r="H7" s="524"/>
      <c r="I7" s="525"/>
      <c r="J7" s="38"/>
    </row>
    <row r="8" spans="1:10" ht="17.25" customHeight="1" hidden="1">
      <c r="A8" s="90"/>
      <c r="B8" s="552" t="s">
        <v>143</v>
      </c>
      <c r="C8" s="553"/>
      <c r="D8" s="554"/>
      <c r="E8" s="91" t="s">
        <v>9</v>
      </c>
      <c r="F8" s="514"/>
      <c r="G8" s="515"/>
      <c r="H8" s="535"/>
      <c r="I8" s="536"/>
      <c r="J8" s="38">
        <v>3</v>
      </c>
    </row>
    <row r="9" spans="1:10" ht="17.25" customHeight="1">
      <c r="A9" s="569" t="s">
        <v>166</v>
      </c>
      <c r="B9" s="570"/>
      <c r="C9" s="570"/>
      <c r="D9" s="571"/>
      <c r="E9" s="33" t="s">
        <v>9</v>
      </c>
      <c r="F9" s="502">
        <v>273</v>
      </c>
      <c r="G9" s="503"/>
      <c r="H9" s="502">
        <v>9</v>
      </c>
      <c r="I9" s="503"/>
      <c r="J9" s="38"/>
    </row>
    <row r="10" spans="1:10" ht="17.25" customHeight="1">
      <c r="A10" s="506" t="s">
        <v>167</v>
      </c>
      <c r="B10" s="508" t="s">
        <v>163</v>
      </c>
      <c r="C10" s="509"/>
      <c r="D10" s="510"/>
      <c r="E10" s="253" t="s">
        <v>9</v>
      </c>
      <c r="F10" s="516">
        <v>2</v>
      </c>
      <c r="G10" s="517"/>
      <c r="H10" s="516">
        <v>1</v>
      </c>
      <c r="I10" s="517"/>
      <c r="J10" s="38">
        <v>5</v>
      </c>
    </row>
    <row r="11" spans="1:10" ht="17.25" customHeight="1">
      <c r="A11" s="507"/>
      <c r="B11" s="511" t="s">
        <v>135</v>
      </c>
      <c r="C11" s="512"/>
      <c r="D11" s="513"/>
      <c r="E11" s="46" t="s">
        <v>9</v>
      </c>
      <c r="F11" s="500">
        <v>85</v>
      </c>
      <c r="G11" s="501"/>
      <c r="H11" s="500">
        <v>1</v>
      </c>
      <c r="I11" s="501"/>
      <c r="J11" s="38">
        <v>1</v>
      </c>
    </row>
    <row r="12" spans="1:9" ht="17.25" customHeight="1" hidden="1">
      <c r="A12" s="47" t="s">
        <v>6</v>
      </c>
      <c r="B12" s="48"/>
      <c r="C12" s="49"/>
      <c r="D12" s="50"/>
      <c r="E12" s="51" t="s">
        <v>54</v>
      </c>
      <c r="F12" s="514">
        <v>4100434</v>
      </c>
      <c r="G12" s="515"/>
      <c r="H12" s="535" t="s">
        <v>8</v>
      </c>
      <c r="I12" s="536"/>
    </row>
    <row r="13" spans="1:9" ht="17.25" customHeight="1">
      <c r="A13" s="254" t="s">
        <v>165</v>
      </c>
      <c r="B13" s="52"/>
      <c r="C13" s="53"/>
      <c r="D13" s="54"/>
      <c r="E13" s="51" t="s">
        <v>54</v>
      </c>
      <c r="F13" s="502">
        <f>IF(SUM(F14:F15)&lt;&gt;0,SUM(F14:F15),"")</f>
      </c>
      <c r="G13" s="503"/>
      <c r="H13" s="535" t="s">
        <v>8</v>
      </c>
      <c r="I13" s="536"/>
    </row>
    <row r="14" spans="1:9" ht="17.25" customHeight="1">
      <c r="A14" s="528" t="s">
        <v>113</v>
      </c>
      <c r="B14" s="55" t="s">
        <v>161</v>
      </c>
      <c r="C14" s="56"/>
      <c r="D14" s="57"/>
      <c r="E14" s="58" t="s">
        <v>13</v>
      </c>
      <c r="F14" s="516">
        <f>IF(F20&gt;0,F20,"")</f>
      </c>
      <c r="G14" s="517"/>
      <c r="H14" s="504" t="s">
        <v>8</v>
      </c>
      <c r="I14" s="505"/>
    </row>
    <row r="15" spans="1:9" ht="17.25" customHeight="1">
      <c r="A15" s="530"/>
      <c r="B15" s="59" t="s">
        <v>162</v>
      </c>
      <c r="C15" s="192"/>
      <c r="D15" s="60"/>
      <c r="E15" s="61" t="s">
        <v>13</v>
      </c>
      <c r="F15" s="522">
        <f>IF(F21&gt;0,F21,"")</f>
      </c>
      <c r="G15" s="523"/>
      <c r="H15" s="524" t="s">
        <v>8</v>
      </c>
      <c r="I15" s="525"/>
    </row>
    <row r="16" spans="1:10" ht="17.25" customHeight="1">
      <c r="A16" s="555" t="s">
        <v>160</v>
      </c>
      <c r="B16" s="556"/>
      <c r="C16" s="556"/>
      <c r="D16" s="557"/>
      <c r="E16" s="51" t="s">
        <v>54</v>
      </c>
      <c r="F16" s="502">
        <f>IF(SUM(F17:F19)&lt;&gt;0,SUM(F17:F19),"")</f>
      </c>
      <c r="G16" s="503"/>
      <c r="H16" s="524" t="s">
        <v>8</v>
      </c>
      <c r="I16" s="525"/>
      <c r="J16" s="69"/>
    </row>
    <row r="17" spans="1:10" ht="17.25" customHeight="1">
      <c r="A17" s="396" t="s">
        <v>113</v>
      </c>
      <c r="B17" s="560" t="s">
        <v>163</v>
      </c>
      <c r="C17" s="561"/>
      <c r="D17" s="562"/>
      <c r="E17" s="193" t="s">
        <v>9</v>
      </c>
      <c r="F17" s="518">
        <f>IF(F28&gt;0,F28,"")</f>
      </c>
      <c r="G17" s="519"/>
      <c r="H17" s="504" t="s">
        <v>8</v>
      </c>
      <c r="I17" s="505"/>
      <c r="J17" s="69"/>
    </row>
    <row r="18" spans="1:10" ht="17.25" customHeight="1">
      <c r="A18" s="558"/>
      <c r="B18" s="563" t="s">
        <v>135</v>
      </c>
      <c r="C18" s="564"/>
      <c r="D18" s="565"/>
      <c r="E18" s="194" t="s">
        <v>9</v>
      </c>
      <c r="F18" s="526">
        <f>IF(F27&gt;0,F27,"")</f>
      </c>
      <c r="G18" s="527"/>
      <c r="H18" s="537" t="s">
        <v>8</v>
      </c>
      <c r="I18" s="507"/>
      <c r="J18" s="69"/>
    </row>
    <row r="19" spans="1:9" ht="17.25" customHeight="1">
      <c r="A19" s="559"/>
      <c r="B19" s="566" t="s">
        <v>164</v>
      </c>
      <c r="C19" s="567"/>
      <c r="D19" s="568"/>
      <c r="E19" s="61" t="s">
        <v>13</v>
      </c>
      <c r="F19" s="522"/>
      <c r="G19" s="523"/>
      <c r="H19" s="524" t="s">
        <v>8</v>
      </c>
      <c r="I19" s="525"/>
    </row>
    <row r="20" spans="1:10" ht="17.25" customHeight="1" hidden="1">
      <c r="A20" s="62"/>
      <c r="B20" s="63" t="s">
        <v>110</v>
      </c>
      <c r="C20" s="64"/>
      <c r="D20" s="65"/>
      <c r="E20" s="66"/>
      <c r="F20" s="246"/>
      <c r="G20" s="246"/>
      <c r="H20" s="67"/>
      <c r="I20" s="68"/>
      <c r="J20" s="69">
        <v>1</v>
      </c>
    </row>
    <row r="21" spans="1:10" ht="17.25" customHeight="1" hidden="1">
      <c r="A21" s="62"/>
      <c r="B21" s="63" t="s">
        <v>129</v>
      </c>
      <c r="C21" s="64"/>
      <c r="D21" s="65"/>
      <c r="E21" s="66"/>
      <c r="F21" s="246"/>
      <c r="G21" s="246"/>
      <c r="H21" s="67"/>
      <c r="I21" s="68"/>
      <c r="J21" s="69">
        <v>2</v>
      </c>
    </row>
    <row r="22" spans="1:10" ht="17.25" customHeight="1" hidden="1">
      <c r="A22" s="62"/>
      <c r="B22" s="63" t="s">
        <v>130</v>
      </c>
      <c r="C22" s="64"/>
      <c r="D22" s="65"/>
      <c r="E22" s="66"/>
      <c r="F22" s="246"/>
      <c r="G22" s="246"/>
      <c r="H22" s="67"/>
      <c r="I22" s="68"/>
      <c r="J22" s="69">
        <v>3</v>
      </c>
    </row>
    <row r="23" spans="1:10" ht="17.25" customHeight="1" hidden="1">
      <c r="A23" s="62"/>
      <c r="B23" s="63" t="s">
        <v>131</v>
      </c>
      <c r="C23" s="64"/>
      <c r="D23" s="65"/>
      <c r="E23" s="66"/>
      <c r="F23" s="246"/>
      <c r="G23" s="246"/>
      <c r="H23" s="67"/>
      <c r="I23" s="68"/>
      <c r="J23" s="69">
        <v>4</v>
      </c>
    </row>
    <row r="24" spans="1:10" ht="17.25" customHeight="1" hidden="1">
      <c r="A24" s="62"/>
      <c r="B24" s="63" t="s">
        <v>132</v>
      </c>
      <c r="C24" s="64"/>
      <c r="D24" s="65"/>
      <c r="E24" s="66"/>
      <c r="F24" s="246"/>
      <c r="G24" s="246"/>
      <c r="H24" s="67"/>
      <c r="I24" s="68"/>
      <c r="J24" s="69">
        <v>5</v>
      </c>
    </row>
    <row r="25" spans="1:10" ht="17.25" customHeight="1" hidden="1">
      <c r="A25" s="62"/>
      <c r="B25" s="63" t="s">
        <v>133</v>
      </c>
      <c r="C25" s="64"/>
      <c r="D25" s="65"/>
      <c r="E25" s="66"/>
      <c r="F25" s="246"/>
      <c r="G25" s="246"/>
      <c r="H25" s="67"/>
      <c r="I25" s="68"/>
      <c r="J25" s="69">
        <v>6</v>
      </c>
    </row>
    <row r="26" spans="1:10" ht="17.25" customHeight="1" hidden="1">
      <c r="A26" s="62"/>
      <c r="B26" s="63" t="s">
        <v>134</v>
      </c>
      <c r="C26" s="64"/>
      <c r="D26" s="65"/>
      <c r="E26" s="66"/>
      <c r="F26" s="246"/>
      <c r="G26" s="246"/>
      <c r="H26" s="67"/>
      <c r="I26" s="68"/>
      <c r="J26" s="69">
        <v>7</v>
      </c>
    </row>
    <row r="27" spans="1:10" ht="17.25" customHeight="1" hidden="1">
      <c r="A27" s="62"/>
      <c r="B27" s="63" t="s">
        <v>135</v>
      </c>
      <c r="C27" s="64"/>
      <c r="D27" s="65"/>
      <c r="E27" s="66"/>
      <c r="F27" s="246"/>
      <c r="G27" s="246"/>
      <c r="H27" s="67"/>
      <c r="I27" s="68"/>
      <c r="J27" s="69">
        <v>8</v>
      </c>
    </row>
    <row r="28" spans="1:10" ht="17.25" customHeight="1" hidden="1">
      <c r="A28" s="62"/>
      <c r="B28" s="63" t="s">
        <v>136</v>
      </c>
      <c r="C28" s="64"/>
      <c r="D28" s="65"/>
      <c r="E28" s="66"/>
      <c r="F28" s="246"/>
      <c r="G28" s="246"/>
      <c r="H28" s="67"/>
      <c r="I28" s="68"/>
      <c r="J28" s="69">
        <v>9</v>
      </c>
    </row>
    <row r="29" spans="1:10" ht="17.25" customHeight="1" hidden="1">
      <c r="A29" s="62"/>
      <c r="B29" s="63" t="s">
        <v>137</v>
      </c>
      <c r="C29" s="64"/>
      <c r="D29" s="65"/>
      <c r="E29" s="66"/>
      <c r="F29" s="246"/>
      <c r="G29" s="246"/>
      <c r="H29" s="67"/>
      <c r="I29" s="68"/>
      <c r="J29" s="69">
        <v>10</v>
      </c>
    </row>
    <row r="30" spans="1:9" ht="17.25" customHeight="1" hidden="1">
      <c r="A30" s="70" t="s">
        <v>114</v>
      </c>
      <c r="B30" s="71"/>
      <c r="C30" s="56"/>
      <c r="D30" s="57"/>
      <c r="E30" s="72" t="s">
        <v>27</v>
      </c>
      <c r="F30" s="516">
        <v>321</v>
      </c>
      <c r="G30" s="517"/>
      <c r="H30" s="504"/>
      <c r="I30" s="505"/>
    </row>
    <row r="31" spans="1:9" s="4" customFormat="1" ht="18.75" customHeight="1" hidden="1">
      <c r="A31" s="73" t="s">
        <v>2</v>
      </c>
      <c r="B31" s="74"/>
      <c r="C31" s="40"/>
      <c r="D31" s="41"/>
      <c r="E31" s="75" t="s">
        <v>115</v>
      </c>
      <c r="F31" s="520">
        <v>2599</v>
      </c>
      <c r="G31" s="521"/>
      <c r="H31" s="531"/>
      <c r="I31" s="532"/>
    </row>
    <row r="32" spans="1:9" s="4" customFormat="1" ht="18.75" customHeight="1" hidden="1">
      <c r="A32" s="73" t="s">
        <v>116</v>
      </c>
      <c r="B32" s="74"/>
      <c r="C32" s="40"/>
      <c r="D32" s="41"/>
      <c r="E32" s="75" t="s">
        <v>9</v>
      </c>
      <c r="F32" s="520">
        <v>1785</v>
      </c>
      <c r="G32" s="521"/>
      <c r="H32" s="531"/>
      <c r="I32" s="532"/>
    </row>
    <row r="33" spans="1:10" ht="17.25" customHeight="1">
      <c r="A33" s="549" t="s">
        <v>185</v>
      </c>
      <c r="B33" s="550"/>
      <c r="C33" s="550"/>
      <c r="D33" s="551"/>
      <c r="E33" s="46" t="s">
        <v>55</v>
      </c>
      <c r="F33" s="523"/>
      <c r="G33" s="522"/>
      <c r="H33" s="572"/>
      <c r="I33" s="572"/>
      <c r="J33" s="64"/>
    </row>
    <row r="34" spans="1:9" ht="17.25" customHeight="1">
      <c r="A34" s="76"/>
      <c r="B34" s="76"/>
      <c r="C34" s="76"/>
      <c r="D34" s="76"/>
      <c r="E34" s="77"/>
      <c r="F34" s="78"/>
      <c r="G34" s="78"/>
      <c r="H34" s="78"/>
      <c r="I34" s="78"/>
    </row>
    <row r="35" spans="1:9" ht="17.25" customHeight="1">
      <c r="A35" s="79"/>
      <c r="B35" s="80"/>
      <c r="C35" s="80"/>
      <c r="D35" s="80"/>
      <c r="F35" s="80" t="s">
        <v>207</v>
      </c>
      <c r="G35" s="80"/>
      <c r="H35" s="80"/>
      <c r="I35" s="81"/>
    </row>
    <row r="36" spans="1:9" ht="17.25" customHeight="1">
      <c r="A36" s="82" t="s">
        <v>117</v>
      </c>
      <c r="B36" s="64"/>
      <c r="C36" s="64"/>
      <c r="D36" s="64"/>
      <c r="E36" s="64"/>
      <c r="F36" s="64"/>
      <c r="G36" s="64"/>
      <c r="H36" s="64"/>
      <c r="I36" s="83"/>
    </row>
    <row r="37" spans="1:9" ht="17.25" customHeight="1">
      <c r="A37" s="84" t="s">
        <v>118</v>
      </c>
      <c r="B37" s="64"/>
      <c r="C37" s="64"/>
      <c r="D37" s="64"/>
      <c r="E37" s="64"/>
      <c r="F37" s="64"/>
      <c r="G37" s="64"/>
      <c r="H37" s="64"/>
      <c r="I37" s="83"/>
    </row>
    <row r="38" spans="1:9" ht="17.25" customHeight="1">
      <c r="A38" s="84"/>
      <c r="B38" s="64"/>
      <c r="C38" s="64"/>
      <c r="D38" s="64"/>
      <c r="E38" s="64"/>
      <c r="F38" s="64"/>
      <c r="G38" s="64"/>
      <c r="H38" s="64"/>
      <c r="I38" s="83"/>
    </row>
    <row r="39" spans="1:9" ht="17.25" customHeight="1">
      <c r="A39" s="84"/>
      <c r="B39" s="64"/>
      <c r="C39" s="64"/>
      <c r="D39" s="64"/>
      <c r="E39" s="64"/>
      <c r="F39" s="64"/>
      <c r="G39" s="64"/>
      <c r="H39" s="64"/>
      <c r="I39" s="83"/>
    </row>
    <row r="40" spans="1:9" ht="17.25" customHeight="1">
      <c r="A40" s="84"/>
      <c r="B40" s="64"/>
      <c r="C40" s="64"/>
      <c r="D40" s="64"/>
      <c r="E40" s="64"/>
      <c r="F40" s="64"/>
      <c r="G40" s="64"/>
      <c r="H40" s="64"/>
      <c r="I40" s="83"/>
    </row>
    <row r="41" spans="1:9" ht="17.25" customHeight="1">
      <c r="A41" s="84"/>
      <c r="B41" s="64"/>
      <c r="C41" s="64"/>
      <c r="D41" s="64"/>
      <c r="E41" s="64"/>
      <c r="F41" s="64"/>
      <c r="G41" s="64"/>
      <c r="H41" s="64"/>
      <c r="I41" s="83"/>
    </row>
    <row r="42" spans="1:9" ht="17.25" customHeight="1">
      <c r="A42" s="84"/>
      <c r="B42" s="64"/>
      <c r="C42" s="64"/>
      <c r="D42" s="64"/>
      <c r="E42" s="64"/>
      <c r="F42" s="64"/>
      <c r="G42" s="64"/>
      <c r="H42" s="64"/>
      <c r="I42" s="83"/>
    </row>
    <row r="43" spans="1:9" ht="17.25" customHeight="1">
      <c r="A43" s="84"/>
      <c r="B43" s="64"/>
      <c r="C43" s="64"/>
      <c r="D43" s="64"/>
      <c r="E43" s="64"/>
      <c r="F43" s="64"/>
      <c r="G43" s="64"/>
      <c r="H43" s="64"/>
      <c r="I43" s="83"/>
    </row>
    <row r="44" spans="1:9" ht="17.25" customHeight="1">
      <c r="A44" s="85" t="s">
        <v>208</v>
      </c>
      <c r="B44" s="53"/>
      <c r="C44" s="53"/>
      <c r="D44" s="53"/>
      <c r="E44" s="53"/>
      <c r="F44" s="53"/>
      <c r="G44" s="53" t="s">
        <v>208</v>
      </c>
      <c r="H44" s="53"/>
      <c r="I44" s="86"/>
    </row>
    <row r="45" spans="1:9" ht="17.25" customHeight="1">
      <c r="A45" s="64"/>
      <c r="B45" s="64"/>
      <c r="C45" s="64"/>
      <c r="D45" s="64"/>
      <c r="E45" s="64"/>
      <c r="F45" s="64"/>
      <c r="G45" s="64"/>
      <c r="H45" s="64"/>
      <c r="I45" s="64"/>
    </row>
    <row r="46" spans="1:9" s="88" customFormat="1" ht="14.25" customHeight="1">
      <c r="A46" s="87" t="s">
        <v>119</v>
      </c>
      <c r="B46" s="87"/>
      <c r="C46" s="87"/>
      <c r="D46" s="87"/>
      <c r="E46" s="87"/>
      <c r="F46" s="87"/>
      <c r="G46" s="87"/>
      <c r="H46" s="87"/>
      <c r="I46" s="87"/>
    </row>
    <row r="47" spans="1:9" s="88" customFormat="1" ht="14.25" customHeight="1">
      <c r="A47" s="87" t="s">
        <v>120</v>
      </c>
      <c r="B47" s="87"/>
      <c r="C47" s="87"/>
      <c r="D47" s="87"/>
      <c r="E47" s="87"/>
      <c r="F47" s="87"/>
      <c r="G47" s="87"/>
      <c r="H47" s="87"/>
      <c r="I47" s="87"/>
    </row>
    <row r="48" spans="1:9" s="88" customFormat="1" ht="14.25" customHeight="1">
      <c r="A48" s="87" t="s">
        <v>121</v>
      </c>
      <c r="B48" s="87"/>
      <c r="C48" s="87"/>
      <c r="D48" s="87"/>
      <c r="E48" s="87"/>
      <c r="F48" s="87"/>
      <c r="G48" s="87"/>
      <c r="H48" s="87"/>
      <c r="I48" s="87"/>
    </row>
    <row r="49" spans="1:9" s="88" customFormat="1" ht="14.25" customHeight="1">
      <c r="A49" s="30" t="s">
        <v>122</v>
      </c>
      <c r="B49" s="87"/>
      <c r="C49" s="87"/>
      <c r="D49" s="87"/>
      <c r="E49" s="87"/>
      <c r="F49" s="87"/>
      <c r="G49" s="87"/>
      <c r="H49" s="87"/>
      <c r="I49" s="87"/>
    </row>
    <row r="50" spans="1:9" s="88" customFormat="1" ht="14.25" customHeight="1">
      <c r="A50" s="87" t="s">
        <v>123</v>
      </c>
      <c r="B50" s="87"/>
      <c r="C50" s="87"/>
      <c r="D50" s="87"/>
      <c r="E50" s="87"/>
      <c r="F50" s="87"/>
      <c r="G50" s="87"/>
      <c r="H50" s="87"/>
      <c r="I50" s="87"/>
    </row>
    <row r="51" spans="1:9" s="88" customFormat="1" ht="14.25" customHeight="1">
      <c r="A51" s="30" t="s">
        <v>124</v>
      </c>
      <c r="B51" s="87"/>
      <c r="C51" s="87"/>
      <c r="D51" s="87"/>
      <c r="E51" s="87"/>
      <c r="F51" s="87"/>
      <c r="G51" s="87"/>
      <c r="H51" s="87"/>
      <c r="I51" s="87"/>
    </row>
    <row r="52" spans="1:9" s="88" customFormat="1" ht="14.25" customHeight="1">
      <c r="A52" s="89" t="s">
        <v>125</v>
      </c>
      <c r="B52" s="87"/>
      <c r="C52" s="87"/>
      <c r="D52" s="87"/>
      <c r="E52" s="87"/>
      <c r="F52" s="87"/>
      <c r="G52" s="87"/>
      <c r="H52" s="87"/>
      <c r="I52" s="87"/>
    </row>
    <row r="53" spans="1:9" s="88" customFormat="1" ht="14.25" customHeight="1">
      <c r="A53" s="30" t="s">
        <v>126</v>
      </c>
      <c r="B53" s="87"/>
      <c r="C53" s="87"/>
      <c r="D53" s="87"/>
      <c r="E53" s="87"/>
      <c r="F53" s="87"/>
      <c r="G53" s="87"/>
      <c r="H53" s="87"/>
      <c r="I53" s="87"/>
    </row>
    <row r="54" spans="1:9" s="88" customFormat="1" ht="14.25" customHeight="1">
      <c r="A54" s="30" t="s">
        <v>186</v>
      </c>
      <c r="B54" s="87"/>
      <c r="C54" s="87"/>
      <c r="D54" s="87"/>
      <c r="E54" s="87"/>
      <c r="F54" s="87"/>
      <c r="G54" s="87"/>
      <c r="H54" s="87"/>
      <c r="I54" s="87"/>
    </row>
    <row r="55" spans="1:9" s="222" customFormat="1" ht="14.25" customHeight="1" hidden="1">
      <c r="A55" s="221" t="s">
        <v>5</v>
      </c>
      <c r="B55" s="221"/>
      <c r="C55" s="221"/>
      <c r="D55" s="221"/>
      <c r="E55" s="221"/>
      <c r="F55" s="221"/>
      <c r="G55" s="221"/>
      <c r="H55" s="221"/>
      <c r="I55" s="221"/>
    </row>
    <row r="56" spans="1:9" s="223" customFormat="1" ht="14.25" customHeight="1" hidden="1">
      <c r="A56" s="221" t="s">
        <v>127</v>
      </c>
      <c r="B56" s="221"/>
      <c r="C56" s="221"/>
      <c r="D56" s="221"/>
      <c r="F56" s="221"/>
      <c r="G56" s="221"/>
      <c r="H56" s="221"/>
      <c r="I56" s="221"/>
    </row>
    <row r="57" spans="1:9" ht="14.25" customHeight="1">
      <c r="A57" s="30" t="s">
        <v>187</v>
      </c>
      <c r="B57" s="87"/>
      <c r="C57" s="87"/>
      <c r="D57" s="87"/>
      <c r="F57" s="87"/>
      <c r="G57" s="87"/>
      <c r="H57" s="87"/>
      <c r="I57" s="87"/>
    </row>
    <row r="58" spans="1:9" s="226" customFormat="1" ht="14.25" customHeight="1">
      <c r="A58" s="225" t="s">
        <v>188</v>
      </c>
      <c r="B58" s="225"/>
      <c r="C58" s="225"/>
      <c r="D58" s="225"/>
      <c r="E58" s="225"/>
      <c r="F58" s="225"/>
      <c r="G58" s="225"/>
      <c r="H58" s="225"/>
      <c r="I58" s="225"/>
    </row>
    <row r="59" spans="1:9" s="223" customFormat="1" ht="14.25" customHeight="1" hidden="1">
      <c r="A59" s="224" t="s">
        <v>128</v>
      </c>
      <c r="B59" s="221"/>
      <c r="C59" s="221"/>
      <c r="D59" s="221"/>
      <c r="E59" s="221"/>
      <c r="F59" s="221"/>
      <c r="G59" s="221"/>
      <c r="H59" s="221"/>
      <c r="I59" s="221"/>
    </row>
    <row r="60" spans="1:9" ht="14.25" customHeight="1">
      <c r="A60" s="87" t="s">
        <v>189</v>
      </c>
      <c r="B60" s="87"/>
      <c r="C60" s="87"/>
      <c r="D60" s="87"/>
      <c r="E60" s="87"/>
      <c r="F60" s="87"/>
      <c r="G60" s="87"/>
      <c r="H60" s="87"/>
      <c r="I60" s="87"/>
    </row>
    <row r="61" spans="1:9" ht="17.25" customHeight="1">
      <c r="A61" s="87" t="s">
        <v>4</v>
      </c>
      <c r="B61" s="87"/>
      <c r="C61" s="87"/>
      <c r="D61" s="87"/>
      <c r="E61" s="87"/>
      <c r="F61" s="87"/>
      <c r="G61" s="87"/>
      <c r="H61" s="87"/>
      <c r="I61" s="87"/>
    </row>
    <row r="62" spans="2:9" ht="17.25" customHeight="1">
      <c r="B62" s="87"/>
      <c r="C62" s="87"/>
      <c r="D62" s="87"/>
      <c r="E62" s="87"/>
      <c r="F62" s="87"/>
      <c r="G62" s="87"/>
      <c r="H62" s="87"/>
      <c r="I62" s="87"/>
    </row>
  </sheetData>
  <sheetProtection/>
  <mergeCells count="62">
    <mergeCell ref="B19:D19"/>
    <mergeCell ref="A9:D9"/>
    <mergeCell ref="H33:I33"/>
    <mergeCell ref="F33:G33"/>
    <mergeCell ref="H12:I12"/>
    <mergeCell ref="H13:I13"/>
    <mergeCell ref="H14:I14"/>
    <mergeCell ref="H15:I15"/>
    <mergeCell ref="H16:I16"/>
    <mergeCell ref="H32:I32"/>
    <mergeCell ref="A3:D3"/>
    <mergeCell ref="F10:G10"/>
    <mergeCell ref="H3:I3"/>
    <mergeCell ref="A33:D33"/>
    <mergeCell ref="B8:D8"/>
    <mergeCell ref="A16:D16"/>
    <mergeCell ref="A14:A15"/>
    <mergeCell ref="A17:A19"/>
    <mergeCell ref="B17:D17"/>
    <mergeCell ref="B18:D18"/>
    <mergeCell ref="A1:D1"/>
    <mergeCell ref="F1:G1"/>
    <mergeCell ref="H1:I1"/>
    <mergeCell ref="A2:D2"/>
    <mergeCell ref="H2:I2"/>
    <mergeCell ref="F2:G2"/>
    <mergeCell ref="A4:A7"/>
    <mergeCell ref="F7:G7"/>
    <mergeCell ref="H31:I31"/>
    <mergeCell ref="H4:I4"/>
    <mergeCell ref="H5:I5"/>
    <mergeCell ref="H8:I8"/>
    <mergeCell ref="H6:I6"/>
    <mergeCell ref="H18:I18"/>
    <mergeCell ref="F18:G18"/>
    <mergeCell ref="F15:G15"/>
    <mergeCell ref="H19:I19"/>
    <mergeCell ref="H30:I30"/>
    <mergeCell ref="F3:G3"/>
    <mergeCell ref="F4:G4"/>
    <mergeCell ref="F5:G5"/>
    <mergeCell ref="F6:G6"/>
    <mergeCell ref="F8:G8"/>
    <mergeCell ref="F9:G9"/>
    <mergeCell ref="H7:I7"/>
    <mergeCell ref="H10:I10"/>
    <mergeCell ref="F13:G13"/>
    <mergeCell ref="F16:G16"/>
    <mergeCell ref="F32:G32"/>
    <mergeCell ref="F31:G31"/>
    <mergeCell ref="F30:G30"/>
    <mergeCell ref="F19:G19"/>
    <mergeCell ref="F11:G11"/>
    <mergeCell ref="H9:I9"/>
    <mergeCell ref="H17:I17"/>
    <mergeCell ref="A10:A11"/>
    <mergeCell ref="B10:D10"/>
    <mergeCell ref="B11:D11"/>
    <mergeCell ref="H11:I11"/>
    <mergeCell ref="F12:G12"/>
    <mergeCell ref="F14:G14"/>
    <mergeCell ref="F17:G17"/>
  </mergeCells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dangnb</dc:creator>
  <cp:keywords/>
  <dc:description/>
  <cp:lastModifiedBy>WINNER</cp:lastModifiedBy>
  <cp:lastPrinted>2020-01-07T03:09:31Z</cp:lastPrinted>
  <dcterms:created xsi:type="dcterms:W3CDTF">2004-07-23T08:55:58Z</dcterms:created>
  <dcterms:modified xsi:type="dcterms:W3CDTF">2020-01-07T03:11:34Z</dcterms:modified>
  <cp:category/>
  <cp:version/>
  <cp:contentType/>
  <cp:contentStatus/>
</cp:coreProperties>
</file>