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000" windowHeight="7950" firstSheet="1" activeTab="4"/>
  </bookViews>
  <sheets>
    <sheet name="StartUp" sheetId="1" state="veryHidden" r:id="rId1"/>
    <sheet name="Sheet1 (2)" sheetId="2" r:id="rId2"/>
    <sheet name="Sheet1" sheetId="3" r:id="rId3"/>
    <sheet name="Sheet2" sheetId="4" r:id="rId4"/>
    <sheet name="Thanh Trường" sheetId="5" r:id="rId5"/>
  </sheets>
  <definedNames/>
  <calcPr fullCalcOnLoad="1"/>
</workbook>
</file>

<file path=xl/sharedStrings.xml><?xml version="1.0" encoding="utf-8"?>
<sst xmlns="http://schemas.openxmlformats.org/spreadsheetml/2006/main" count="106" uniqueCount="78">
  <si>
    <t>Phòng Giáo dục &amp; Đào tạo TP Điện Biên Phủ</t>
  </si>
  <si>
    <t>TT</t>
  </si>
  <si>
    <t>Diễn giải</t>
  </si>
  <si>
    <t>Hiệu trưởng</t>
  </si>
  <si>
    <t>Người lập</t>
  </si>
  <si>
    <t>Trường THCS Trần Can</t>
  </si>
  <si>
    <t>Phạm Thị Hạnh</t>
  </si>
  <si>
    <t>BÁO CÁO CÁC KHOẢN THU - CHI</t>
  </si>
  <si>
    <t>Lâm Quốc Tuấn</t>
  </si>
  <si>
    <t>Cộng</t>
  </si>
  <si>
    <t>Dư
 đầu kỳ</t>
  </si>
  <si>
    <t>Quỹ huy động, tài trợ hoạt động phong trào, TDTT, khen thưởng</t>
  </si>
  <si>
    <t>I</t>
  </si>
  <si>
    <t>Các khoản thu thỏa thuận</t>
  </si>
  <si>
    <t>Các khoản huy động, tài trợ</t>
  </si>
  <si>
    <t>II</t>
  </si>
  <si>
    <t>Cộng I + II:</t>
  </si>
  <si>
    <t>THỎA THUẬN, HUY ĐỘNG (TÀI TRỢ)</t>
  </si>
  <si>
    <t>Quỹ huy động, tài trợ cải tạo CSVC, cảnh quan môi trường</t>
  </si>
  <si>
    <t>Dư 
cuối kỳ</t>
  </si>
  <si>
    <t>Cộng:</t>
  </si>
  <si>
    <t>NĂM HỌC: 2020 - 2021</t>
  </si>
  <si>
    <t>CÁC KHOẢN THỎA THUẬN, HUY ĐỘNG (TÀI TRỢ)</t>
  </si>
  <si>
    <t>Quỹ nước uống học sinh: 70.000đ/hs</t>
  </si>
  <si>
    <t>Quỹ vệ sinh, môi trường: 80.000đ/hs</t>
  </si>
  <si>
    <t>Quỹ ấn phẩm phục vụ thi, kiểm tra:
100.000đ/hs</t>
  </si>
  <si>
    <t>Tổng
 chi đến 31/12/2020</t>
  </si>
  <si>
    <t>Ngày 31 tháng 12 năm 2020</t>
  </si>
  <si>
    <t>Thành tiền</t>
  </si>
  <si>
    <t>Tạm thu 
kỳ I</t>
  </si>
  <si>
    <t>Xe đạp, xe đạp điện</t>
  </si>
  <si>
    <t>Quỹ vệ sinh, sân trường:</t>
  </si>
  <si>
    <t>Quỹ nước uống học sinh:</t>
  </si>
  <si>
    <t>Quỹ vệ sinh, môi trường:</t>
  </si>
  <si>
    <t xml:space="preserve">Quỹ ấn phẩm phục vụ thi, kiểm tra: </t>
  </si>
  <si>
    <t xml:space="preserve">Quỹ huy động, tài trợ hoạt động phong trào, TDTT, khen thưởng: </t>
  </si>
  <si>
    <t xml:space="preserve">Cải tạo cảnh quan môi trường: </t>
  </si>
  <si>
    <t>Ghi chú</t>
  </si>
  <si>
    <t>BÁO CÁO THU</t>
  </si>
  <si>
    <t>Số tiền/
 học sinh</t>
  </si>
  <si>
    <t>NĂM HỌC: 2021 - 2022</t>
  </si>
  <si>
    <t>Số
 học sinh</t>
  </si>
  <si>
    <t>Quỹ phụ huynh học sinh</t>
  </si>
  <si>
    <t>Cộng I:</t>
  </si>
  <si>
    <t>Các khoản thỏa thuận:</t>
  </si>
  <si>
    <t>Các khoản huy động, tài trợ:</t>
  </si>
  <si>
    <t>Quỹ nước uống học sinh</t>
  </si>
  <si>
    <t>Quỹ vệ sinh, môi trường</t>
  </si>
  <si>
    <t xml:space="preserve">Quỹ ấn phẩm phục vụ thi và kiểm tra: </t>
  </si>
  <si>
    <t>Cộng II:</t>
  </si>
  <si>
    <t>Tổng cộng:</t>
  </si>
  <si>
    <t xml:space="preserve">Quỹ cải tạo cảnh quan, môi trường, CSVC: </t>
  </si>
  <si>
    <t>HIỆU TRƯỞNG</t>
  </si>
  <si>
    <t>KẾ TOÁN</t>
  </si>
  <si>
    <t>BÁO CÁO CÁC KHOẢN THỎA THUẬN, HUY ĐỘNG, TÀI TRỢ</t>
  </si>
  <si>
    <t>Dư 
đầu kỳ</t>
  </si>
  <si>
    <t>Thu 
trong kỳ</t>
  </si>
  <si>
    <t>Chi 
trong kỳ</t>
  </si>
  <si>
    <t>Ngày 15 tháng 07 năm 2022</t>
  </si>
  <si>
    <t>Quỹ thi đua khen thưởng</t>
  </si>
  <si>
    <t>Quỹ phong trào</t>
  </si>
  <si>
    <t>Quỹ cơ sở vật chất</t>
  </si>
  <si>
    <t>Các khoản thu vận động tài trợ</t>
  </si>
  <si>
    <t xml:space="preserve">Quỹ ấn phẩm phục vụ học tập, thi và kiểm tra: </t>
  </si>
  <si>
    <t>Quỹ nước uống</t>
  </si>
  <si>
    <t>Quỹ vệ sinh</t>
  </si>
  <si>
    <t>Quỹ trông coi xe đạp, xe đạp điện</t>
  </si>
  <si>
    <t>PHÒNG GIÁO DỤC &amp; ĐÀO TẠO TP. ĐIỆN BIÊN PHỦ</t>
  </si>
  <si>
    <t xml:space="preserve">     TRƯỜNG TIỂU HỌC - THCS THANH TRƯỜNG</t>
  </si>
  <si>
    <t>Trần Văn Dương</t>
  </si>
  <si>
    <t xml:space="preserve">              Thanh Trường, ngày 22 tháng 9 năm 2022</t>
  </si>
  <si>
    <t xml:space="preserve">           HIỆU TRƯỞNG</t>
  </si>
  <si>
    <t xml:space="preserve">          Dương Thị Hoa</t>
  </si>
  <si>
    <t>Tổng cộng:I +II</t>
  </si>
  <si>
    <t>Các khoản thu thoả thuận:</t>
  </si>
  <si>
    <t>III</t>
  </si>
  <si>
    <t>Các khoản thu dịch vụ</t>
  </si>
  <si>
    <t>Cộng III: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</si>
</sst>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_-* #,##0.0_-;\-* #,##0.0_-;_-* &quot;-&quot;??_-;_-@_-"/>
    <numFmt numFmtId="173" formatCode="_-* #,##0_-;\-* #,##0_-;_-* &quot;-&quot;??_-;_-@_-"/>
    <numFmt numFmtId="174" formatCode="#,##0.####;\-#,##0.####"/>
    <numFmt numFmtId="175" formatCode="#,##0.#;\-#,##0.#"/>
    <numFmt numFmtId="176" formatCode="#,##0.#####;\-#,##0.#####"/>
    <numFmt numFmtId="177" formatCode="#,##0.######;\-#,##0.######"/>
    <numFmt numFmtId="178" formatCode="#,##0.000"/>
    <numFmt numFmtId="179" formatCode="#,###"/>
    <numFmt numFmtId="180" formatCode="dd"/>
    <numFmt numFmtId="181" formatCode="mm"/>
    <numFmt numFmtId="182" formatCode="yyyy"/>
    <numFmt numFmtId="183" formatCode="###,###,###"/>
    <numFmt numFmtId="184" formatCode="#,##0.0000"/>
    <numFmt numFmtId="185" formatCode="0.000"/>
    <numFmt numFmtId="186" formatCode="0.0000"/>
    <numFmt numFmtId="187" formatCode="\$#,##0\ ;\(\$#,##0\)"/>
    <numFmt numFmtId="188" formatCode="&quot;£&quot;#,##0;[Red]\-&quot;£&quot;#,##0"/>
    <numFmt numFmtId="189" formatCode="_ * #,##0.00_)\ _$_ ;_ * \(#,##0.00\)\ _$_ ;_ * &quot;-&quot;??_)\ _$_ ;_ @_ "/>
    <numFmt numFmtId="190" formatCode="_-* #,##0.00\ _F_-;\-* #,##0.00\ _F_-;_-* &quot;-&quot;??\ _F_-;_-@_-"/>
    <numFmt numFmtId="191" formatCode="&quot;£&quot;#,##0;\-&quot;£&quot;#,##0"/>
    <numFmt numFmtId="192" formatCode="0.000%"/>
    <numFmt numFmtId="193" formatCode="_-&quot;$&quot;* #,##0_-;\-&quot;$&quot;* #,##0_-;_-&quot;$&quot;* &quot;-&quot;_-;_-@_-"/>
    <numFmt numFmtId="194" formatCode="&quot;$&quot;#,##0;[Red]\-&quot;$&quot;#,##0"/>
    <numFmt numFmtId="195" formatCode="_-&quot;$&quot;* #,##0.00_-;\-&quot;$&quot;* #,##0.00_-;_-&quot;$&quot;* &quot;-&quot;??_-;_-@_-"/>
    <numFmt numFmtId="196" formatCode="0.0000%"/>
    <numFmt numFmtId="197" formatCode="00.000"/>
    <numFmt numFmtId="198" formatCode="&quot;?&quot;#,##0;&quot;?&quot;\-#,##0"/>
    <numFmt numFmtId="199" formatCode="_ * #,##0_ ;_ * \-#,##0_ ;_ * &quot;-&quot;_ ;_ @_ "/>
    <numFmt numFmtId="200" formatCode="_ * #,##0.00_ ;_ * \-#,##0.00_ ;_ * &quot;-&quot;??_ ;_ @_ "/>
    <numFmt numFmtId="201" formatCode="_ &quot;\&quot;* #,##0_ ;_ &quot;\&quot;* \-#,##0_ ;_ &quot;\&quot;* &quot;-&quot;_ ;_ @_ "/>
    <numFmt numFmtId="202" formatCode="_ &quot;\&quot;* #,##0.00_ ;_ &quot;\&quot;* \-#,##0.00_ ;_ &quot;\&quot;* &quot;-&quot;??_ ;_ @_ "/>
    <numFmt numFmtId="203" formatCode="###,###,###,###"/>
    <numFmt numFmtId="204" formatCode="0.0%"/>
    <numFmt numFmtId="205" formatCode="_(* #,##0_);_(* \(#,##0\);_(* &quot;-&quot;??_);_(@_)"/>
    <numFmt numFmtId="206" formatCode="###,###,###.00000"/>
    <numFmt numFmtId="207" formatCode="###0;\-###0"/>
    <numFmt numFmtId="208" formatCode="_-* #,##0.00_®_-;\-* #,##0.00_®_-;_-* &quot;-&quot;??_®_-;_-@_-"/>
    <numFmt numFmtId="209" formatCode="0.000000"/>
    <numFmt numFmtId="210" formatCode="0.00000"/>
    <numFmt numFmtId="211" formatCode="0.0"/>
  </numFmts>
  <fonts count="54">
    <font>
      <sz val="12"/>
      <name val="Times New Roman"/>
      <family val="0"/>
    </font>
    <font>
      <sz val="8"/>
      <name val="Times New Roman"/>
      <family val="0"/>
    </font>
    <font>
      <sz val="14"/>
      <name val="Times New Roman"/>
      <family val="0"/>
    </font>
    <font>
      <sz val="16"/>
      <name val="Times New Roman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0"/>
      <name val="Arial"/>
      <family val="0"/>
    </font>
    <font>
      <i/>
      <sz val="13"/>
      <name val="3C_Times_T"/>
      <family val="0"/>
    </font>
    <font>
      <sz val="10"/>
      <color indexed="8"/>
      <name val="Arial"/>
      <family val="2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sz val="12"/>
      <name val=".VnTime"/>
      <family val="0"/>
    </font>
    <font>
      <i/>
      <sz val="10"/>
      <name val="MS Sans Serif"/>
      <family val="0"/>
    </font>
    <font>
      <sz val="10"/>
      <name val="Arial"/>
      <family val="0"/>
    </font>
    <font>
      <sz val="12"/>
      <name val="VNI-Times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0" fillId="31" borderId="7" applyNumberFormat="0" applyFont="0" applyAlignment="0" applyProtection="0"/>
    <xf numFmtId="0" fontId="50" fillId="26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10" xfId="0" applyFont="1" applyBorder="1" applyAlignment="1">
      <alignment horizontal="center" vertical="center"/>
    </xf>
    <xf numFmtId="173" fontId="16" fillId="0" borderId="10" xfId="42" applyNumberFormat="1" applyFont="1" applyBorder="1" applyAlignment="1">
      <alignment vertical="center"/>
    </xf>
    <xf numFmtId="0" fontId="16" fillId="0" borderId="11" xfId="0" applyFont="1" applyBorder="1" applyAlignment="1">
      <alignment horizontal="center" vertical="center"/>
    </xf>
    <xf numFmtId="173" fontId="16" fillId="0" borderId="11" xfId="42" applyNumberFormat="1" applyFont="1" applyBorder="1" applyAlignment="1">
      <alignment vertical="center"/>
    </xf>
    <xf numFmtId="173" fontId="17" fillId="0" borderId="12" xfId="42" applyNumberFormat="1" applyFont="1" applyBorder="1" applyAlignment="1">
      <alignment vertical="center"/>
    </xf>
    <xf numFmtId="0" fontId="17" fillId="0" borderId="12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/>
    </xf>
    <xf numFmtId="0" fontId="16" fillId="0" borderId="14" xfId="0" applyFont="1" applyBorder="1" applyAlignment="1">
      <alignment horizontal="center" vertical="center"/>
    </xf>
    <xf numFmtId="173" fontId="16" fillId="0" borderId="14" xfId="42" applyNumberFormat="1" applyFont="1" applyBorder="1" applyAlignment="1">
      <alignment vertical="center"/>
    </xf>
    <xf numFmtId="0" fontId="17" fillId="0" borderId="15" xfId="0" applyFont="1" applyBorder="1" applyAlignment="1">
      <alignment horizontal="center" vertical="center"/>
    </xf>
    <xf numFmtId="0" fontId="17" fillId="0" borderId="15" xfId="0" applyFont="1" applyBorder="1" applyAlignment="1">
      <alignment horizontal="left" vertical="center"/>
    </xf>
    <xf numFmtId="0" fontId="17" fillId="0" borderId="12" xfId="0" applyFont="1" applyBorder="1" applyAlignment="1">
      <alignment vertical="center"/>
    </xf>
    <xf numFmtId="173" fontId="17" fillId="0" borderId="15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173" fontId="16" fillId="0" borderId="10" xfId="0" applyNumberFormat="1" applyFont="1" applyBorder="1" applyAlignment="1">
      <alignment horizontal="center" vertical="center" wrapText="1"/>
    </xf>
    <xf numFmtId="173" fontId="16" fillId="0" borderId="11" xfId="0" applyNumberFormat="1" applyFont="1" applyBorder="1" applyAlignment="1">
      <alignment horizontal="center" vertical="center" wrapText="1"/>
    </xf>
    <xf numFmtId="173" fontId="16" fillId="0" borderId="14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173" fontId="2" fillId="0" borderId="11" xfId="42" applyNumberFormat="1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 wrapText="1"/>
    </xf>
    <xf numFmtId="173" fontId="2" fillId="0" borderId="14" xfId="42" applyNumberFormat="1" applyFont="1" applyBorder="1" applyAlignment="1">
      <alignment horizontal="left" vertical="center"/>
    </xf>
    <xf numFmtId="173" fontId="5" fillId="0" borderId="12" xfId="42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173" fontId="2" fillId="0" borderId="10" xfId="42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173" fontId="2" fillId="0" borderId="10" xfId="42" applyNumberFormat="1" applyFont="1" applyBorder="1" applyAlignment="1">
      <alignment horizontal="left" vertical="center"/>
    </xf>
    <xf numFmtId="173" fontId="2" fillId="0" borderId="11" xfId="42" applyNumberFormat="1" applyFont="1" applyBorder="1" applyAlignment="1">
      <alignment horizontal="left" vertical="center" wrapText="1"/>
    </xf>
    <xf numFmtId="173" fontId="2" fillId="0" borderId="14" xfId="42" applyNumberFormat="1" applyFont="1" applyBorder="1" applyAlignment="1">
      <alignment horizontal="left" vertical="center" wrapText="1"/>
    </xf>
    <xf numFmtId="173" fontId="2" fillId="0" borderId="11" xfId="42" applyNumberFormat="1" applyFont="1" applyBorder="1" applyAlignment="1">
      <alignment horizontal="center" vertical="center"/>
    </xf>
    <xf numFmtId="173" fontId="2" fillId="0" borderId="14" xfId="42" applyNumberFormat="1" applyFont="1" applyBorder="1" applyAlignment="1">
      <alignment horizontal="center" vertical="center"/>
    </xf>
    <xf numFmtId="173" fontId="0" fillId="0" borderId="0" xfId="0" applyNumberFormat="1" applyAlignment="1">
      <alignment/>
    </xf>
    <xf numFmtId="173" fontId="16" fillId="0" borderId="11" xfId="42" applyNumberFormat="1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8" fillId="0" borderId="12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left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173" fontId="19" fillId="0" borderId="10" xfId="42" applyNumberFormat="1" applyFont="1" applyBorder="1" applyAlignment="1">
      <alignment horizontal="center" vertical="center"/>
    </xf>
    <xf numFmtId="173" fontId="19" fillId="0" borderId="10" xfId="42" applyNumberFormat="1" applyFont="1" applyBorder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left" vertical="center" wrapText="1"/>
    </xf>
    <xf numFmtId="173" fontId="19" fillId="0" borderId="11" xfId="42" applyNumberFormat="1" applyFont="1" applyBorder="1" applyAlignment="1">
      <alignment horizontal="center" vertical="center"/>
    </xf>
    <xf numFmtId="173" fontId="19" fillId="0" borderId="11" xfId="42" applyNumberFormat="1" applyFont="1" applyBorder="1" applyAlignment="1">
      <alignment vertical="center"/>
    </xf>
    <xf numFmtId="0" fontId="19" fillId="0" borderId="14" xfId="0" applyFont="1" applyBorder="1" applyAlignment="1">
      <alignment horizontal="center" vertical="center"/>
    </xf>
    <xf numFmtId="0" fontId="19" fillId="0" borderId="14" xfId="0" applyFont="1" applyBorder="1" applyAlignment="1">
      <alignment horizontal="left" vertical="center" wrapText="1"/>
    </xf>
    <xf numFmtId="173" fontId="19" fillId="0" borderId="14" xfId="42" applyNumberFormat="1" applyFont="1" applyBorder="1" applyAlignment="1">
      <alignment horizontal="center" vertical="center"/>
    </xf>
    <xf numFmtId="173" fontId="19" fillId="0" borderId="14" xfId="42" applyNumberFormat="1" applyFont="1" applyBorder="1" applyAlignment="1">
      <alignment vertical="center"/>
    </xf>
    <xf numFmtId="0" fontId="19" fillId="0" borderId="12" xfId="0" applyFont="1" applyBorder="1" applyAlignment="1">
      <alignment horizontal="center" vertical="center"/>
    </xf>
    <xf numFmtId="0" fontId="18" fillId="0" borderId="12" xfId="0" applyFont="1" applyBorder="1" applyAlignment="1">
      <alignment vertical="center"/>
    </xf>
    <xf numFmtId="173" fontId="18" fillId="0" borderId="12" xfId="42" applyNumberFormat="1" applyFont="1" applyBorder="1" applyAlignment="1">
      <alignment horizontal="center" vertical="center"/>
    </xf>
    <xf numFmtId="173" fontId="19" fillId="0" borderId="10" xfId="42" applyNumberFormat="1" applyFont="1" applyBorder="1" applyAlignment="1">
      <alignment horizontal="left" vertical="center"/>
    </xf>
    <xf numFmtId="173" fontId="19" fillId="0" borderId="14" xfId="42" applyNumberFormat="1" applyFont="1" applyBorder="1" applyAlignment="1">
      <alignment horizontal="left" vertical="center"/>
    </xf>
    <xf numFmtId="173" fontId="18" fillId="0" borderId="15" xfId="0" applyNumberFormat="1" applyFont="1" applyBorder="1" applyAlignment="1">
      <alignment horizontal="center" vertical="center"/>
    </xf>
    <xf numFmtId="173" fontId="18" fillId="0" borderId="13" xfId="42" applyNumberFormat="1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171" fontId="19" fillId="0" borderId="10" xfId="42" applyFont="1" applyBorder="1" applyAlignment="1">
      <alignment horizontal="left" vertical="center" wrapText="1"/>
    </xf>
    <xf numFmtId="171" fontId="19" fillId="0" borderId="14" xfId="42" applyFont="1" applyBorder="1" applyAlignment="1">
      <alignment horizontal="left" vertical="center" wrapText="1"/>
    </xf>
    <xf numFmtId="171" fontId="18" fillId="0" borderId="15" xfId="42" applyFont="1" applyBorder="1" applyAlignment="1">
      <alignment horizontal="left" vertical="center"/>
    </xf>
    <xf numFmtId="171" fontId="19" fillId="0" borderId="11" xfId="42" applyFont="1" applyBorder="1" applyAlignment="1">
      <alignment horizontal="left" vertical="center" wrapText="1"/>
    </xf>
    <xf numFmtId="0" fontId="18" fillId="0" borderId="12" xfId="0" applyFont="1" applyBorder="1" applyAlignment="1">
      <alignment horizontal="center" vertical="center" wrapText="1"/>
    </xf>
    <xf numFmtId="171" fontId="18" fillId="0" borderId="12" xfId="42" applyFont="1" applyBorder="1" applyAlignment="1">
      <alignment horizontal="center" vertical="center"/>
    </xf>
    <xf numFmtId="171" fontId="18" fillId="0" borderId="12" xfId="42" applyFont="1" applyBorder="1" applyAlignment="1">
      <alignment vertical="center"/>
    </xf>
    <xf numFmtId="0" fontId="19" fillId="0" borderId="17" xfId="0" applyFont="1" applyBorder="1" applyAlignment="1">
      <alignment horizontal="center" vertical="center"/>
    </xf>
    <xf numFmtId="0" fontId="19" fillId="0" borderId="17" xfId="0" applyFont="1" applyBorder="1" applyAlignment="1">
      <alignment horizontal="left" vertical="center" wrapText="1"/>
    </xf>
    <xf numFmtId="171" fontId="19" fillId="0" borderId="17" xfId="42" applyFont="1" applyBorder="1" applyAlignment="1">
      <alignment horizontal="left" vertical="center" wrapText="1"/>
    </xf>
    <xf numFmtId="173" fontId="19" fillId="0" borderId="17" xfId="42" applyNumberFormat="1" applyFont="1" applyBorder="1" applyAlignment="1">
      <alignment horizontal="center" vertical="center"/>
    </xf>
    <xf numFmtId="173" fontId="19" fillId="0" borderId="17" xfId="42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173" fontId="19" fillId="0" borderId="17" xfId="42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8" xfId="0" applyFont="1" applyBorder="1" applyAlignment="1">
      <alignment horizontal="left" vertical="center" wrapText="1"/>
    </xf>
    <xf numFmtId="171" fontId="19" fillId="0" borderId="18" xfId="42" applyFont="1" applyBorder="1" applyAlignment="1">
      <alignment horizontal="left" vertical="center" wrapText="1"/>
    </xf>
    <xf numFmtId="173" fontId="19" fillId="0" borderId="18" xfId="42" applyNumberFormat="1" applyFont="1" applyBorder="1" applyAlignment="1">
      <alignment horizontal="center" vertical="center"/>
    </xf>
    <xf numFmtId="173" fontId="19" fillId="0" borderId="18" xfId="42" applyNumberFormat="1" applyFont="1" applyBorder="1" applyAlignment="1">
      <alignment vertical="center"/>
    </xf>
    <xf numFmtId="171" fontId="18" fillId="0" borderId="12" xfId="42" applyFont="1" applyBorder="1" applyAlignment="1">
      <alignment horizontal="left" vertical="center" wrapText="1"/>
    </xf>
    <xf numFmtId="173" fontId="18" fillId="0" borderId="12" xfId="42" applyNumberFormat="1" applyFont="1" applyBorder="1" applyAlignment="1">
      <alignment vertical="center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5760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7">
      <selection activeCell="I18" sqref="I18"/>
    </sheetView>
  </sheetViews>
  <sheetFormatPr defaultColWidth="9.00390625" defaultRowHeight="15.75"/>
  <cols>
    <col min="1" max="1" width="7.25390625" style="0" customWidth="1"/>
    <col min="2" max="2" width="33.50390625" style="0" customWidth="1"/>
    <col min="3" max="3" width="12.00390625" style="0" customWidth="1"/>
    <col min="4" max="5" width="14.00390625" style="0" customWidth="1"/>
    <col min="6" max="6" width="13.125" style="0" customWidth="1"/>
    <col min="7" max="7" width="16.25390625" style="0" customWidth="1"/>
    <col min="9" max="9" width="14.00390625" style="0" bestFit="1" customWidth="1"/>
  </cols>
  <sheetData>
    <row r="1" spans="1:6" ht="25.5" customHeight="1">
      <c r="A1" s="90" t="s">
        <v>0</v>
      </c>
      <c r="B1" s="90"/>
      <c r="C1" s="90"/>
      <c r="D1" s="90"/>
      <c r="E1" s="90"/>
      <c r="F1" s="90"/>
    </row>
    <row r="2" spans="1:6" ht="25.5" customHeight="1">
      <c r="A2" s="91" t="s">
        <v>5</v>
      </c>
      <c r="B2" s="91"/>
      <c r="C2" s="91"/>
      <c r="D2" s="91"/>
      <c r="E2" s="91"/>
      <c r="F2" s="91"/>
    </row>
    <row r="3" spans="1:6" ht="33.75" customHeight="1">
      <c r="A3" s="92" t="s">
        <v>54</v>
      </c>
      <c r="B3" s="92"/>
      <c r="C3" s="92"/>
      <c r="D3" s="92"/>
      <c r="E3" s="92"/>
      <c r="F3" s="92"/>
    </row>
    <row r="4" spans="1:6" ht="33.75" customHeight="1">
      <c r="A4" s="93" t="s">
        <v>40</v>
      </c>
      <c r="B4" s="94"/>
      <c r="C4" s="94"/>
      <c r="D4" s="94"/>
      <c r="E4" s="94"/>
      <c r="F4" s="94"/>
    </row>
    <row r="5" spans="1:6" ht="9" customHeight="1">
      <c r="A5" s="42"/>
      <c r="B5" s="43"/>
      <c r="C5" s="43"/>
      <c r="D5" s="43"/>
      <c r="E5" s="43"/>
      <c r="F5" s="43"/>
    </row>
    <row r="6" spans="1:6" ht="42" customHeight="1">
      <c r="A6" s="46" t="s">
        <v>1</v>
      </c>
      <c r="B6" s="46" t="s">
        <v>2</v>
      </c>
      <c r="C6" s="76" t="s">
        <v>55</v>
      </c>
      <c r="D6" s="76" t="s">
        <v>56</v>
      </c>
      <c r="E6" s="76" t="s">
        <v>57</v>
      </c>
      <c r="F6" s="76" t="s">
        <v>19</v>
      </c>
    </row>
    <row r="7" spans="1:6" ht="38.25" customHeight="1">
      <c r="A7" s="47" t="s">
        <v>12</v>
      </c>
      <c r="B7" s="48" t="s">
        <v>44</v>
      </c>
      <c r="C7" s="48"/>
      <c r="D7" s="47"/>
      <c r="E7" s="47"/>
      <c r="F7" s="47"/>
    </row>
    <row r="8" spans="1:6" ht="38.25" customHeight="1">
      <c r="A8" s="49">
        <v>1</v>
      </c>
      <c r="B8" s="50" t="s">
        <v>46</v>
      </c>
      <c r="C8" s="72">
        <v>0</v>
      </c>
      <c r="D8" s="51">
        <v>31400000</v>
      </c>
      <c r="E8" s="51">
        <v>28276000</v>
      </c>
      <c r="F8" s="64">
        <f>D8-E8</f>
        <v>3124000</v>
      </c>
    </row>
    <row r="9" spans="1:6" ht="38.25" customHeight="1">
      <c r="A9" s="57">
        <v>2</v>
      </c>
      <c r="B9" s="58" t="s">
        <v>47</v>
      </c>
      <c r="C9" s="73">
        <v>0</v>
      </c>
      <c r="D9" s="59">
        <v>35320000</v>
      </c>
      <c r="E9" s="59">
        <v>35134000</v>
      </c>
      <c r="F9" s="65">
        <f>D9-E9</f>
        <v>186000</v>
      </c>
    </row>
    <row r="10" spans="1:6" ht="38.25" customHeight="1">
      <c r="A10" s="47"/>
      <c r="B10" s="48" t="s">
        <v>43</v>
      </c>
      <c r="C10" s="74">
        <v>0</v>
      </c>
      <c r="D10" s="66">
        <f>SUM(D8:D9)</f>
        <v>66720000</v>
      </c>
      <c r="E10" s="66">
        <f>SUM(E8:E9)</f>
        <v>63410000</v>
      </c>
      <c r="F10" s="66">
        <f>SUM(F8:F9)</f>
        <v>3310000</v>
      </c>
    </row>
    <row r="11" spans="1:6" ht="38.25" customHeight="1">
      <c r="A11" s="47" t="s">
        <v>15</v>
      </c>
      <c r="B11" s="48" t="s">
        <v>45</v>
      </c>
      <c r="C11" s="48"/>
      <c r="D11" s="66"/>
      <c r="E11" s="66"/>
      <c r="F11" s="66"/>
    </row>
    <row r="12" spans="1:6" ht="38.25" customHeight="1">
      <c r="A12" s="49">
        <v>1</v>
      </c>
      <c r="B12" s="50" t="s">
        <v>48</v>
      </c>
      <c r="C12" s="72">
        <v>0</v>
      </c>
      <c r="D12" s="51">
        <v>39250000</v>
      </c>
      <c r="E12" s="51">
        <v>39185380</v>
      </c>
      <c r="F12" s="52">
        <f>D12-E12</f>
        <v>64620</v>
      </c>
    </row>
    <row r="13" spans="1:6" ht="38.25" customHeight="1">
      <c r="A13" s="53">
        <v>2</v>
      </c>
      <c r="B13" s="54" t="s">
        <v>35</v>
      </c>
      <c r="C13" s="75">
        <v>0</v>
      </c>
      <c r="D13" s="55">
        <v>85650000</v>
      </c>
      <c r="E13" s="55">
        <v>85573800</v>
      </c>
      <c r="F13" s="56">
        <f>D13-E13</f>
        <v>76200</v>
      </c>
    </row>
    <row r="14" spans="1:6" ht="38.25" customHeight="1">
      <c r="A14" s="57">
        <v>3</v>
      </c>
      <c r="B14" s="58" t="s">
        <v>51</v>
      </c>
      <c r="C14" s="73">
        <v>0</v>
      </c>
      <c r="D14" s="59">
        <v>27400000</v>
      </c>
      <c r="E14" s="59">
        <v>27383000</v>
      </c>
      <c r="F14" s="60">
        <f>D14-E14</f>
        <v>17000</v>
      </c>
    </row>
    <row r="15" spans="1:6" ht="38.25" customHeight="1">
      <c r="A15" s="61"/>
      <c r="B15" s="62" t="s">
        <v>49</v>
      </c>
      <c r="C15" s="78">
        <v>0</v>
      </c>
      <c r="D15" s="63">
        <f>SUM(D12:D14)</f>
        <v>152300000</v>
      </c>
      <c r="E15" s="63">
        <f>SUM(E12:E14)</f>
        <v>152142180</v>
      </c>
      <c r="F15" s="63">
        <f>SUM(F12:F14)</f>
        <v>157820</v>
      </c>
    </row>
    <row r="16" spans="1:9" ht="38.25" customHeight="1">
      <c r="A16" s="88" t="s">
        <v>50</v>
      </c>
      <c r="B16" s="88"/>
      <c r="C16" s="77">
        <v>0</v>
      </c>
      <c r="D16" s="63">
        <f>D10+D15</f>
        <v>219020000</v>
      </c>
      <c r="E16" s="63">
        <f>E10+E15</f>
        <v>215552180</v>
      </c>
      <c r="F16" s="63">
        <f>F10+F15</f>
        <v>3467820</v>
      </c>
      <c r="G16" s="2"/>
      <c r="H16" s="2"/>
      <c r="I16" s="2"/>
    </row>
    <row r="17" spans="1:9" ht="12" customHeight="1">
      <c r="A17" s="68"/>
      <c r="B17" s="68"/>
      <c r="C17" s="68"/>
      <c r="D17" s="67"/>
      <c r="E17" s="67"/>
      <c r="F17" s="67"/>
      <c r="G17" s="2"/>
      <c r="H17" s="2"/>
      <c r="I17" s="2"/>
    </row>
    <row r="18" spans="1:9" ht="31.5" customHeight="1">
      <c r="A18" s="69"/>
      <c r="B18" s="69"/>
      <c r="C18" s="69"/>
      <c r="D18" s="89" t="s">
        <v>58</v>
      </c>
      <c r="E18" s="89"/>
      <c r="F18" s="89"/>
      <c r="G18" s="2"/>
      <c r="H18" s="2"/>
      <c r="I18" s="2"/>
    </row>
    <row r="19" spans="1:9" ht="31.5" customHeight="1">
      <c r="A19" s="86" t="s">
        <v>53</v>
      </c>
      <c r="B19" s="86"/>
      <c r="C19" s="70"/>
      <c r="D19" s="86" t="s">
        <v>52</v>
      </c>
      <c r="E19" s="86"/>
      <c r="F19" s="86"/>
      <c r="G19" s="2"/>
      <c r="H19" s="2"/>
      <c r="I19" s="2"/>
    </row>
    <row r="20" spans="1:9" ht="25.5" customHeight="1">
      <c r="A20" s="69"/>
      <c r="B20" s="69"/>
      <c r="C20" s="69"/>
      <c r="D20" s="69"/>
      <c r="E20" s="69"/>
      <c r="F20" s="69"/>
      <c r="G20" s="2"/>
      <c r="H20" s="2"/>
      <c r="I20" s="2"/>
    </row>
    <row r="21" spans="1:9" ht="25.5" customHeight="1">
      <c r="A21" s="69"/>
      <c r="B21" s="69"/>
      <c r="C21" s="69"/>
      <c r="D21" s="69"/>
      <c r="E21" s="69"/>
      <c r="F21" s="69"/>
      <c r="G21" s="2"/>
      <c r="H21" s="2"/>
      <c r="I21" s="2"/>
    </row>
    <row r="22" spans="1:9" ht="25.5" customHeight="1">
      <c r="A22" s="69"/>
      <c r="B22" s="69"/>
      <c r="C22" s="69"/>
      <c r="D22" s="69"/>
      <c r="E22" s="69"/>
      <c r="F22" s="69"/>
      <c r="G22" s="2"/>
      <c r="H22" s="2"/>
      <c r="I22" s="2"/>
    </row>
    <row r="23" spans="1:9" ht="25.5" customHeight="1">
      <c r="A23" s="87" t="s">
        <v>8</v>
      </c>
      <c r="B23" s="87"/>
      <c r="C23" s="44"/>
      <c r="D23" s="87" t="s">
        <v>6</v>
      </c>
      <c r="E23" s="87"/>
      <c r="F23" s="87"/>
      <c r="G23" s="2"/>
      <c r="H23" s="2"/>
      <c r="I23" s="2"/>
    </row>
    <row r="24" spans="1:9" ht="25.5" customHeight="1">
      <c r="A24" s="45"/>
      <c r="B24" s="45"/>
      <c r="C24" s="45"/>
      <c r="D24" s="45"/>
      <c r="E24" s="45"/>
      <c r="F24" s="45"/>
      <c r="G24" s="2"/>
      <c r="H24" s="2"/>
      <c r="I24" s="2"/>
    </row>
    <row r="25" spans="1:9" ht="25.5" customHeight="1">
      <c r="A25" s="45"/>
      <c r="B25" s="45"/>
      <c r="C25" s="45"/>
      <c r="D25" s="45"/>
      <c r="E25" s="45"/>
      <c r="F25" s="45"/>
      <c r="G25" s="2"/>
      <c r="H25" s="2"/>
      <c r="I25" s="2"/>
    </row>
    <row r="26" spans="1:9" ht="18.75">
      <c r="A26" s="45"/>
      <c r="B26" s="45"/>
      <c r="C26" s="45"/>
      <c r="D26" s="45"/>
      <c r="E26" s="45"/>
      <c r="F26" s="45"/>
      <c r="G26" s="2"/>
      <c r="H26" s="2"/>
      <c r="I26" s="2"/>
    </row>
    <row r="27" spans="1:9" ht="18.75">
      <c r="A27" s="45"/>
      <c r="B27" s="45"/>
      <c r="C27" s="45"/>
      <c r="D27" s="45"/>
      <c r="E27" s="45"/>
      <c r="F27" s="45"/>
      <c r="G27" s="2"/>
      <c r="H27" s="2"/>
      <c r="I27" s="2"/>
    </row>
    <row r="28" spans="1:9" ht="15.75">
      <c r="A28" s="2"/>
      <c r="B28" s="2"/>
      <c r="C28" s="2"/>
      <c r="D28" s="2"/>
      <c r="E28" s="2"/>
      <c r="F28" s="2"/>
      <c r="G28" s="2"/>
      <c r="H28" s="2"/>
      <c r="I28" s="2"/>
    </row>
    <row r="29" spans="1:9" ht="15.75">
      <c r="A29" s="2"/>
      <c r="B29" s="2"/>
      <c r="C29" s="2"/>
      <c r="D29" s="2"/>
      <c r="E29" s="2"/>
      <c r="F29" s="2"/>
      <c r="G29" s="2"/>
      <c r="H29" s="2"/>
      <c r="I29" s="2"/>
    </row>
    <row r="30" spans="1:9" ht="15.75">
      <c r="A30" s="2"/>
      <c r="B30" s="2"/>
      <c r="C30" s="2"/>
      <c r="D30" s="2"/>
      <c r="E30" s="2"/>
      <c r="F30" s="2"/>
      <c r="G30" s="2"/>
      <c r="H30" s="2"/>
      <c r="I30" s="2"/>
    </row>
    <row r="31" spans="1:9" ht="15.75">
      <c r="A31" s="2"/>
      <c r="B31" s="2"/>
      <c r="C31" s="2"/>
      <c r="D31" s="2"/>
      <c r="E31" s="2"/>
      <c r="F31" s="2"/>
      <c r="G31" s="2"/>
      <c r="H31" s="2"/>
      <c r="I31" s="2"/>
    </row>
    <row r="32" spans="1:9" ht="15.75">
      <c r="A32" s="2"/>
      <c r="B32" s="2"/>
      <c r="C32" s="2"/>
      <c r="D32" s="2"/>
      <c r="E32" s="2"/>
      <c r="F32" s="2"/>
      <c r="G32" s="2"/>
      <c r="H32" s="2"/>
      <c r="I32" s="2"/>
    </row>
    <row r="33" spans="1:9" ht="15.75">
      <c r="A33" s="2"/>
      <c r="B33" s="2"/>
      <c r="C33" s="2"/>
      <c r="D33" s="2"/>
      <c r="E33" s="2"/>
      <c r="F33" s="2"/>
      <c r="G33" s="2"/>
      <c r="H33" s="2"/>
      <c r="I33" s="2"/>
    </row>
    <row r="34" spans="1:9" ht="15.75">
      <c r="A34" s="2"/>
      <c r="B34" s="2"/>
      <c r="C34" s="2"/>
      <c r="D34" s="2"/>
      <c r="E34" s="2"/>
      <c r="F34" s="2"/>
      <c r="G34" s="2"/>
      <c r="H34" s="2"/>
      <c r="I34" s="2"/>
    </row>
    <row r="35" spans="1:9" ht="15.75">
      <c r="A35" s="2"/>
      <c r="B35" s="2"/>
      <c r="C35" s="2"/>
      <c r="D35" s="2"/>
      <c r="E35" s="2"/>
      <c r="F35" s="2"/>
      <c r="G35" s="2"/>
      <c r="H35" s="2"/>
      <c r="I35" s="2"/>
    </row>
    <row r="36" spans="1:9" ht="15.75">
      <c r="A36" s="2"/>
      <c r="B36" s="2"/>
      <c r="C36" s="2"/>
      <c r="D36" s="2"/>
      <c r="E36" s="2"/>
      <c r="F36" s="2"/>
      <c r="G36" s="2"/>
      <c r="H36" s="2"/>
      <c r="I36" s="2"/>
    </row>
    <row r="37" spans="1:9" ht="15.75">
      <c r="A37" s="2"/>
      <c r="B37" s="2"/>
      <c r="C37" s="2"/>
      <c r="D37" s="2"/>
      <c r="E37" s="2"/>
      <c r="F37" s="2"/>
      <c r="G37" s="2"/>
      <c r="H37" s="2"/>
      <c r="I37" s="2"/>
    </row>
  </sheetData>
  <sheetProtection/>
  <mergeCells count="10">
    <mergeCell ref="A1:F1"/>
    <mergeCell ref="A2:F2"/>
    <mergeCell ref="A3:F3"/>
    <mergeCell ref="A4:F4"/>
    <mergeCell ref="D19:F19"/>
    <mergeCell ref="A19:B19"/>
    <mergeCell ref="D23:F23"/>
    <mergeCell ref="A23:B23"/>
    <mergeCell ref="A16:B16"/>
    <mergeCell ref="D18:F18"/>
  </mergeCells>
  <printOptions horizontalCentered="1"/>
  <pageMargins left="0" right="0" top="0.1968503937007874" bottom="0.1968503937007874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6"/>
  <sheetViews>
    <sheetView zoomScalePageLayoutView="0" workbookViewId="0" topLeftCell="A4">
      <selection activeCell="J11" sqref="J11"/>
    </sheetView>
  </sheetViews>
  <sheetFormatPr defaultColWidth="9.00390625" defaultRowHeight="15.75"/>
  <cols>
    <col min="1" max="1" width="7.25390625" style="0" customWidth="1"/>
    <col min="2" max="2" width="34.375" style="0" customWidth="1"/>
    <col min="3" max="4" width="12.25390625" style="0" customWidth="1"/>
    <col min="5" max="5" width="14.875" style="0" customWidth="1"/>
    <col min="6" max="6" width="12.75390625" style="0" customWidth="1"/>
    <col min="7" max="7" width="16.25390625" style="0" customWidth="1"/>
    <col min="9" max="9" width="14.00390625" style="0" bestFit="1" customWidth="1"/>
  </cols>
  <sheetData>
    <row r="1" spans="1:6" ht="30" customHeight="1">
      <c r="A1" s="98" t="s">
        <v>0</v>
      </c>
      <c r="B1" s="98"/>
      <c r="C1" s="98"/>
      <c r="D1" s="98"/>
      <c r="E1" s="98"/>
      <c r="F1" s="98"/>
    </row>
    <row r="2" spans="1:6" ht="30" customHeight="1">
      <c r="A2" s="99" t="s">
        <v>5</v>
      </c>
      <c r="B2" s="99"/>
      <c r="C2" s="99"/>
      <c r="D2" s="99"/>
      <c r="E2" s="99"/>
      <c r="F2" s="99"/>
    </row>
    <row r="3" spans="1:6" ht="33.75" customHeight="1">
      <c r="A3" s="100" t="s">
        <v>38</v>
      </c>
      <c r="B3" s="100"/>
      <c r="C3" s="100"/>
      <c r="D3" s="100"/>
      <c r="E3" s="100"/>
      <c r="F3" s="100"/>
    </row>
    <row r="4" spans="1:6" ht="33.75" customHeight="1">
      <c r="A4" s="100" t="s">
        <v>22</v>
      </c>
      <c r="B4" s="100"/>
      <c r="C4" s="100"/>
      <c r="D4" s="100"/>
      <c r="E4" s="100"/>
      <c r="F4" s="100"/>
    </row>
    <row r="5" spans="1:6" ht="33.75" customHeight="1">
      <c r="A5" s="95" t="s">
        <v>40</v>
      </c>
      <c r="B5" s="96"/>
      <c r="C5" s="96"/>
      <c r="D5" s="96"/>
      <c r="E5" s="96"/>
      <c r="F5" s="96"/>
    </row>
    <row r="6" spans="1:6" ht="43.5" customHeight="1">
      <c r="A6" s="23" t="s">
        <v>1</v>
      </c>
      <c r="B6" s="23" t="s">
        <v>2</v>
      </c>
      <c r="C6" s="34" t="s">
        <v>41</v>
      </c>
      <c r="D6" s="34" t="s">
        <v>39</v>
      </c>
      <c r="E6" s="23" t="s">
        <v>28</v>
      </c>
      <c r="F6" s="23" t="s">
        <v>37</v>
      </c>
    </row>
    <row r="7" spans="1:6" ht="38.25" customHeight="1">
      <c r="A7" s="29">
        <v>1</v>
      </c>
      <c r="B7" s="30" t="s">
        <v>30</v>
      </c>
      <c r="C7" s="35">
        <v>0</v>
      </c>
      <c r="D7" s="35">
        <v>0</v>
      </c>
      <c r="E7" s="31">
        <v>29450000</v>
      </c>
      <c r="F7" s="29"/>
    </row>
    <row r="8" spans="1:6" ht="38.25" customHeight="1">
      <c r="A8" s="32">
        <v>2</v>
      </c>
      <c r="B8" s="24" t="s">
        <v>32</v>
      </c>
      <c r="C8" s="36">
        <v>393</v>
      </c>
      <c r="D8" s="36">
        <v>80000</v>
      </c>
      <c r="E8" s="38">
        <f aca="true" t="shared" si="0" ref="E8:E14">C8*D8</f>
        <v>31440000</v>
      </c>
      <c r="F8" s="41">
        <f>E8+E9</f>
        <v>66810000</v>
      </c>
    </row>
    <row r="9" spans="1:6" ht="38.25" customHeight="1">
      <c r="A9" s="32">
        <v>3</v>
      </c>
      <c r="B9" s="24" t="s">
        <v>33</v>
      </c>
      <c r="C9" s="36">
        <v>393</v>
      </c>
      <c r="D9" s="36">
        <v>90000</v>
      </c>
      <c r="E9" s="38">
        <f t="shared" si="0"/>
        <v>35370000</v>
      </c>
      <c r="F9" s="41"/>
    </row>
    <row r="10" spans="1:6" ht="38.25" customHeight="1">
      <c r="A10" s="32">
        <v>4</v>
      </c>
      <c r="B10" s="24" t="s">
        <v>31</v>
      </c>
      <c r="C10" s="36">
        <v>393</v>
      </c>
      <c r="D10" s="36">
        <v>35000</v>
      </c>
      <c r="E10" s="38">
        <f t="shared" si="0"/>
        <v>13755000</v>
      </c>
      <c r="F10" s="41"/>
    </row>
    <row r="11" spans="1:6" ht="38.25" customHeight="1">
      <c r="A11" s="32">
        <v>5</v>
      </c>
      <c r="B11" s="24" t="s">
        <v>34</v>
      </c>
      <c r="C11" s="36">
        <v>393</v>
      </c>
      <c r="D11" s="36">
        <v>100000</v>
      </c>
      <c r="E11" s="38">
        <f t="shared" si="0"/>
        <v>39300000</v>
      </c>
      <c r="F11" s="41">
        <f>E11+E12+E13</f>
        <v>163710000</v>
      </c>
    </row>
    <row r="12" spans="1:6" ht="42.75" customHeight="1">
      <c r="A12" s="32">
        <v>6</v>
      </c>
      <c r="B12" s="24" t="s">
        <v>35</v>
      </c>
      <c r="C12" s="36">
        <v>377</v>
      </c>
      <c r="D12" s="36">
        <v>250000</v>
      </c>
      <c r="E12" s="38">
        <f t="shared" si="0"/>
        <v>94250000</v>
      </c>
      <c r="F12" s="41"/>
    </row>
    <row r="13" spans="1:6" ht="38.25" customHeight="1">
      <c r="A13" s="32">
        <v>7</v>
      </c>
      <c r="B13" s="24" t="s">
        <v>36</v>
      </c>
      <c r="C13" s="36">
        <v>377</v>
      </c>
      <c r="D13" s="36">
        <v>80000</v>
      </c>
      <c r="E13" s="38">
        <f t="shared" si="0"/>
        <v>30160000</v>
      </c>
      <c r="F13" s="25"/>
    </row>
    <row r="14" spans="1:7" ht="38.25" customHeight="1">
      <c r="A14" s="33">
        <v>8</v>
      </c>
      <c r="B14" s="26" t="s">
        <v>42</v>
      </c>
      <c r="C14" s="37">
        <v>377</v>
      </c>
      <c r="D14" s="37">
        <v>150000</v>
      </c>
      <c r="E14" s="39">
        <f t="shared" si="0"/>
        <v>56550000</v>
      </c>
      <c r="F14" s="27"/>
      <c r="G14" s="40">
        <f>E14-675000</f>
        <v>55875000</v>
      </c>
    </row>
    <row r="15" spans="1:9" ht="38.25" customHeight="1">
      <c r="A15" s="97" t="s">
        <v>20</v>
      </c>
      <c r="B15" s="97"/>
      <c r="C15" s="28"/>
      <c r="D15" s="28"/>
      <c r="E15" s="28">
        <f>SUM(E7:E14)</f>
        <v>330275000</v>
      </c>
      <c r="F15" s="28"/>
      <c r="G15" s="2"/>
      <c r="H15" s="2"/>
      <c r="I15" s="2"/>
    </row>
    <row r="16" spans="1:9" ht="27.75" customHeight="1">
      <c r="A16" s="2"/>
      <c r="B16" s="2"/>
      <c r="C16" s="2"/>
      <c r="D16" s="2"/>
      <c r="E16" s="2"/>
      <c r="F16" s="2"/>
      <c r="G16" s="2"/>
      <c r="H16" s="2"/>
      <c r="I16" s="2"/>
    </row>
    <row r="17" spans="1:9" ht="27.75" customHeight="1">
      <c r="A17" s="2"/>
      <c r="B17" s="2"/>
      <c r="C17" s="2"/>
      <c r="D17" s="2"/>
      <c r="E17" s="2"/>
      <c r="F17" s="2"/>
      <c r="G17" s="2"/>
      <c r="H17" s="2"/>
      <c r="I17" s="2"/>
    </row>
    <row r="18" spans="1:9" ht="27.75" customHeight="1">
      <c r="A18" s="2"/>
      <c r="B18" s="2"/>
      <c r="C18" s="2"/>
      <c r="D18" s="2"/>
      <c r="E18" s="2"/>
      <c r="F18" s="2"/>
      <c r="G18" s="2"/>
      <c r="H18" s="2"/>
      <c r="I18" s="2"/>
    </row>
    <row r="19" spans="1:9" ht="27.75" customHeight="1">
      <c r="A19" s="2"/>
      <c r="B19" s="2"/>
      <c r="C19" s="2"/>
      <c r="D19" s="2"/>
      <c r="E19" s="2"/>
      <c r="F19" s="2"/>
      <c r="G19" s="2"/>
      <c r="H19" s="2"/>
      <c r="I19" s="2"/>
    </row>
    <row r="20" spans="1:9" ht="27.75" customHeight="1">
      <c r="A20" s="2"/>
      <c r="B20" s="2"/>
      <c r="C20" s="2"/>
      <c r="D20" s="2"/>
      <c r="E20" s="2"/>
      <c r="F20" s="2"/>
      <c r="G20" s="2"/>
      <c r="H20" s="2"/>
      <c r="I20" s="2"/>
    </row>
    <row r="21" spans="1:9" ht="15.75">
      <c r="A21" s="2"/>
      <c r="B21" s="2"/>
      <c r="C21" s="2"/>
      <c r="D21" s="2"/>
      <c r="E21" s="2"/>
      <c r="F21" s="2"/>
      <c r="G21" s="2"/>
      <c r="H21" s="2"/>
      <c r="I21" s="2"/>
    </row>
    <row r="22" spans="1:9" ht="15.75">
      <c r="A22" s="2"/>
      <c r="B22" s="2"/>
      <c r="C22" s="2"/>
      <c r="D22" s="2"/>
      <c r="E22" s="2"/>
      <c r="F22" s="2"/>
      <c r="G22" s="2"/>
      <c r="H22" s="2"/>
      <c r="I22" s="2"/>
    </row>
    <row r="23" spans="1:9" ht="15.75">
      <c r="A23" s="2"/>
      <c r="B23" s="2"/>
      <c r="C23" s="2"/>
      <c r="D23" s="2"/>
      <c r="E23" s="2"/>
      <c r="F23" s="2"/>
      <c r="G23" s="2"/>
      <c r="H23" s="2"/>
      <c r="I23" s="2"/>
    </row>
    <row r="24" spans="1:9" ht="15.75">
      <c r="A24" s="2"/>
      <c r="B24" s="2"/>
      <c r="C24" s="2"/>
      <c r="D24" s="2"/>
      <c r="E24" s="2"/>
      <c r="F24" s="2"/>
      <c r="G24" s="2"/>
      <c r="H24" s="2"/>
      <c r="I24" s="2"/>
    </row>
    <row r="25" spans="1:9" ht="15.75">
      <c r="A25" s="2"/>
      <c r="B25" s="2"/>
      <c r="C25" s="2"/>
      <c r="D25" s="2"/>
      <c r="E25" s="2"/>
      <c r="F25" s="2"/>
      <c r="G25" s="2"/>
      <c r="H25" s="2"/>
      <c r="I25" s="2"/>
    </row>
    <row r="26" spans="1:9" ht="15.75">
      <c r="A26" s="2"/>
      <c r="B26" s="2"/>
      <c r="C26" s="2"/>
      <c r="D26" s="2"/>
      <c r="E26" s="2"/>
      <c r="F26" s="2"/>
      <c r="G26" s="2"/>
      <c r="H26" s="2"/>
      <c r="I26" s="2"/>
    </row>
    <row r="27" spans="1:9" ht="15.75">
      <c r="A27" s="2"/>
      <c r="B27" s="2"/>
      <c r="C27" s="2"/>
      <c r="D27" s="2"/>
      <c r="E27" s="2"/>
      <c r="F27" s="2"/>
      <c r="G27" s="2"/>
      <c r="H27" s="2"/>
      <c r="I27" s="2"/>
    </row>
    <row r="28" spans="1:9" ht="15.75">
      <c r="A28" s="2"/>
      <c r="B28" s="2"/>
      <c r="C28" s="2"/>
      <c r="D28" s="2"/>
      <c r="E28" s="2"/>
      <c r="F28" s="2"/>
      <c r="G28" s="2"/>
      <c r="H28" s="2"/>
      <c r="I28" s="2"/>
    </row>
    <row r="29" spans="1:9" ht="15.75">
      <c r="A29" s="2"/>
      <c r="B29" s="2"/>
      <c r="C29" s="2"/>
      <c r="D29" s="2"/>
      <c r="E29" s="2"/>
      <c r="F29" s="2"/>
      <c r="G29" s="2"/>
      <c r="H29" s="2"/>
      <c r="I29" s="2"/>
    </row>
    <row r="30" spans="1:9" ht="15.75">
      <c r="A30" s="2"/>
      <c r="B30" s="2"/>
      <c r="C30" s="2"/>
      <c r="D30" s="2"/>
      <c r="E30" s="2"/>
      <c r="F30" s="2"/>
      <c r="G30" s="2"/>
      <c r="H30" s="2"/>
      <c r="I30" s="2"/>
    </row>
    <row r="31" spans="1:9" ht="15.75">
      <c r="A31" s="2"/>
      <c r="B31" s="2"/>
      <c r="C31" s="2"/>
      <c r="D31" s="2"/>
      <c r="E31" s="2"/>
      <c r="F31" s="2"/>
      <c r="G31" s="2"/>
      <c r="H31" s="2"/>
      <c r="I31" s="2"/>
    </row>
    <row r="32" spans="1:9" ht="15.75">
      <c r="A32" s="2"/>
      <c r="B32" s="2"/>
      <c r="C32" s="2"/>
      <c r="D32" s="2"/>
      <c r="E32" s="2"/>
      <c r="F32" s="2"/>
      <c r="G32" s="2"/>
      <c r="H32" s="2"/>
      <c r="I32" s="2"/>
    </row>
    <row r="33" spans="1:9" ht="15.75">
      <c r="A33" s="2"/>
      <c r="B33" s="2"/>
      <c r="C33" s="2"/>
      <c r="D33" s="2"/>
      <c r="E33" s="2"/>
      <c r="F33" s="2"/>
      <c r="G33" s="2"/>
      <c r="H33" s="2"/>
      <c r="I33" s="2"/>
    </row>
    <row r="34" spans="1:9" ht="15.75">
      <c r="A34" s="2"/>
      <c r="B34" s="2"/>
      <c r="C34" s="2"/>
      <c r="D34" s="2"/>
      <c r="E34" s="2"/>
      <c r="F34" s="2"/>
      <c r="G34" s="2"/>
      <c r="H34" s="2"/>
      <c r="I34" s="2"/>
    </row>
    <row r="35" spans="1:9" ht="15.75">
      <c r="A35" s="2"/>
      <c r="B35" s="2"/>
      <c r="C35" s="2"/>
      <c r="D35" s="2"/>
      <c r="E35" s="2"/>
      <c r="F35" s="2"/>
      <c r="G35" s="2"/>
      <c r="H35" s="2"/>
      <c r="I35" s="2"/>
    </row>
    <row r="36" spans="1:9" ht="15.75">
      <c r="A36" s="2"/>
      <c r="B36" s="2"/>
      <c r="C36" s="2"/>
      <c r="D36" s="2"/>
      <c r="E36" s="2"/>
      <c r="F36" s="2"/>
      <c r="G36" s="2"/>
      <c r="H36" s="2"/>
      <c r="I36" s="2"/>
    </row>
    <row r="37" spans="1:9" ht="15.75">
      <c r="A37" s="2"/>
      <c r="B37" s="2"/>
      <c r="C37" s="2"/>
      <c r="D37" s="2"/>
      <c r="E37" s="2"/>
      <c r="F37" s="2"/>
      <c r="G37" s="2"/>
      <c r="H37" s="2"/>
      <c r="I37" s="2"/>
    </row>
    <row r="38" spans="1:9" ht="15.75">
      <c r="A38" s="2"/>
      <c r="B38" s="2"/>
      <c r="C38" s="2"/>
      <c r="D38" s="2"/>
      <c r="E38" s="2"/>
      <c r="F38" s="2"/>
      <c r="G38" s="2"/>
      <c r="H38" s="2"/>
      <c r="I38" s="2"/>
    </row>
    <row r="39" spans="1:9" ht="15.75">
      <c r="A39" s="2"/>
      <c r="B39" s="2"/>
      <c r="C39" s="2"/>
      <c r="D39" s="2"/>
      <c r="E39" s="2"/>
      <c r="F39" s="2"/>
      <c r="G39" s="2"/>
      <c r="H39" s="2"/>
      <c r="I39" s="2"/>
    </row>
    <row r="40" spans="1:9" ht="15.75">
      <c r="A40" s="2"/>
      <c r="B40" s="2"/>
      <c r="C40" s="2"/>
      <c r="D40" s="2"/>
      <c r="E40" s="2"/>
      <c r="F40" s="2"/>
      <c r="G40" s="2"/>
      <c r="H40" s="2"/>
      <c r="I40" s="2"/>
    </row>
    <row r="41" spans="1:9" ht="15.75">
      <c r="A41" s="2"/>
      <c r="B41" s="2"/>
      <c r="C41" s="2"/>
      <c r="D41" s="2"/>
      <c r="E41" s="2"/>
      <c r="F41" s="2"/>
      <c r="G41" s="2"/>
      <c r="H41" s="2"/>
      <c r="I41" s="2"/>
    </row>
    <row r="42" spans="1:9" ht="15.75">
      <c r="A42" s="2"/>
      <c r="B42" s="2"/>
      <c r="C42" s="2"/>
      <c r="D42" s="2"/>
      <c r="E42" s="2"/>
      <c r="F42" s="2"/>
      <c r="G42" s="2"/>
      <c r="H42" s="2"/>
      <c r="I42" s="2"/>
    </row>
    <row r="43" spans="1:9" ht="15.75">
      <c r="A43" s="2"/>
      <c r="B43" s="2"/>
      <c r="C43" s="2"/>
      <c r="D43" s="2"/>
      <c r="E43" s="2"/>
      <c r="F43" s="2"/>
      <c r="G43" s="2"/>
      <c r="H43" s="2"/>
      <c r="I43" s="2"/>
    </row>
    <row r="44" spans="1:9" ht="15.75">
      <c r="A44" s="2"/>
      <c r="B44" s="2"/>
      <c r="C44" s="2"/>
      <c r="D44" s="2"/>
      <c r="E44" s="2"/>
      <c r="F44" s="2"/>
      <c r="G44" s="2"/>
      <c r="H44" s="2"/>
      <c r="I44" s="2"/>
    </row>
    <row r="45" spans="1:9" ht="15.75">
      <c r="A45" s="2"/>
      <c r="B45" s="2"/>
      <c r="C45" s="2"/>
      <c r="D45" s="2"/>
      <c r="E45" s="2"/>
      <c r="F45" s="2"/>
      <c r="G45" s="2"/>
      <c r="H45" s="2"/>
      <c r="I45" s="2"/>
    </row>
    <row r="46" spans="1:9" ht="15.75">
      <c r="A46" s="2"/>
      <c r="B46" s="2"/>
      <c r="C46" s="2"/>
      <c r="D46" s="2"/>
      <c r="E46" s="2"/>
      <c r="F46" s="2"/>
      <c r="G46" s="2"/>
      <c r="H46" s="2"/>
      <c r="I46" s="2"/>
    </row>
  </sheetData>
  <sheetProtection/>
  <mergeCells count="6">
    <mergeCell ref="A5:F5"/>
    <mergeCell ref="A15:B15"/>
    <mergeCell ref="A1:F1"/>
    <mergeCell ref="A2:F2"/>
    <mergeCell ref="A3:F3"/>
    <mergeCell ref="A4:F4"/>
  </mergeCells>
  <printOptions horizontalCentered="1"/>
  <pageMargins left="0" right="0" top="0.1968503937007874" bottom="0.1968503937007874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1">
      <selection activeCell="J19" sqref="J19"/>
    </sheetView>
  </sheetViews>
  <sheetFormatPr defaultColWidth="9.00390625" defaultRowHeight="15.75"/>
  <cols>
    <col min="1" max="1" width="4.50390625" style="0" customWidth="1"/>
    <col min="2" max="2" width="26.625" style="0" customWidth="1"/>
    <col min="3" max="7" width="12.375" style="0" customWidth="1"/>
    <col min="10" max="10" width="14.00390625" style="0" bestFit="1" customWidth="1"/>
  </cols>
  <sheetData>
    <row r="1" spans="1:7" ht="30" customHeight="1">
      <c r="A1" s="98" t="s">
        <v>0</v>
      </c>
      <c r="B1" s="98"/>
      <c r="C1" s="98"/>
      <c r="D1" s="98"/>
      <c r="E1" s="98"/>
      <c r="F1" s="98"/>
      <c r="G1" s="98"/>
    </row>
    <row r="2" spans="1:7" ht="30" customHeight="1">
      <c r="A2" s="99" t="s">
        <v>5</v>
      </c>
      <c r="B2" s="99"/>
      <c r="C2" s="99"/>
      <c r="D2" s="99"/>
      <c r="E2" s="99"/>
      <c r="F2" s="99"/>
      <c r="G2" s="99"/>
    </row>
    <row r="3" spans="1:7" ht="33.75" customHeight="1">
      <c r="A3" s="100" t="s">
        <v>7</v>
      </c>
      <c r="B3" s="100"/>
      <c r="C3" s="100"/>
      <c r="D3" s="100"/>
      <c r="E3" s="100"/>
      <c r="F3" s="100"/>
      <c r="G3" s="100"/>
    </row>
    <row r="4" spans="1:7" ht="33.75" customHeight="1">
      <c r="A4" s="100" t="s">
        <v>17</v>
      </c>
      <c r="B4" s="100"/>
      <c r="C4" s="100"/>
      <c r="D4" s="100"/>
      <c r="E4" s="100"/>
      <c r="F4" s="100"/>
      <c r="G4" s="100"/>
    </row>
    <row r="5" spans="1:7" ht="33.75" customHeight="1">
      <c r="A5" s="95" t="s">
        <v>21</v>
      </c>
      <c r="B5" s="96"/>
      <c r="C5" s="96"/>
      <c r="D5" s="96"/>
      <c r="E5" s="96"/>
      <c r="F5" s="96"/>
      <c r="G5" s="96"/>
    </row>
    <row r="6" spans="1:7" ht="49.5" customHeight="1">
      <c r="A6" s="8" t="s">
        <v>1</v>
      </c>
      <c r="B6" s="8" t="s">
        <v>2</v>
      </c>
      <c r="C6" s="9" t="s">
        <v>10</v>
      </c>
      <c r="D6" s="9" t="s">
        <v>29</v>
      </c>
      <c r="E6" s="9" t="s">
        <v>9</v>
      </c>
      <c r="F6" s="9" t="s">
        <v>26</v>
      </c>
      <c r="G6" s="9" t="s">
        <v>19</v>
      </c>
    </row>
    <row r="7" spans="1:7" ht="39" customHeight="1">
      <c r="A7" s="13" t="s">
        <v>12</v>
      </c>
      <c r="B7" s="14" t="s">
        <v>13</v>
      </c>
      <c r="C7" s="16">
        <f>C8+C9+C10</f>
        <v>0</v>
      </c>
      <c r="D7" s="16">
        <f>D8+D9+D10</f>
        <v>61000000</v>
      </c>
      <c r="E7" s="16">
        <f>E8+E9+E10</f>
        <v>61000000</v>
      </c>
      <c r="F7" s="16">
        <f>F8+F9+F10</f>
        <v>48934000</v>
      </c>
      <c r="G7" s="16">
        <f>G8+G9+G10</f>
        <v>12066000</v>
      </c>
    </row>
    <row r="8" spans="1:10" ht="39" customHeight="1">
      <c r="A8" s="3">
        <v>1</v>
      </c>
      <c r="B8" s="17" t="s">
        <v>23</v>
      </c>
      <c r="C8" s="4">
        <v>0</v>
      </c>
      <c r="D8" s="4">
        <v>16000000</v>
      </c>
      <c r="E8" s="20">
        <f aca="true" t="shared" si="0" ref="E8:E13">C8+D8</f>
        <v>16000000</v>
      </c>
      <c r="F8" s="4">
        <v>13176000</v>
      </c>
      <c r="G8" s="20">
        <f aca="true" t="shared" si="1" ref="G8:G13">E8-F8</f>
        <v>2824000</v>
      </c>
      <c r="H8" s="2"/>
      <c r="I8" s="2"/>
      <c r="J8" s="2"/>
    </row>
    <row r="9" spans="1:10" ht="39" customHeight="1">
      <c r="A9" s="5">
        <v>2</v>
      </c>
      <c r="B9" s="19" t="s">
        <v>24</v>
      </c>
      <c r="C9" s="6">
        <v>0</v>
      </c>
      <c r="D9" s="6">
        <v>20000000</v>
      </c>
      <c r="E9" s="21">
        <f t="shared" si="0"/>
        <v>20000000</v>
      </c>
      <c r="F9" s="6">
        <v>15908000</v>
      </c>
      <c r="G9" s="21">
        <f t="shared" si="1"/>
        <v>4092000</v>
      </c>
      <c r="H9" s="2"/>
      <c r="I9" s="2"/>
      <c r="J9" s="2"/>
    </row>
    <row r="10" spans="1:7" ht="39" customHeight="1">
      <c r="A10" s="11">
        <v>3</v>
      </c>
      <c r="B10" s="18" t="s">
        <v>25</v>
      </c>
      <c r="C10" s="12"/>
      <c r="D10" s="12">
        <v>25000000</v>
      </c>
      <c r="E10" s="22">
        <f t="shared" si="0"/>
        <v>25000000</v>
      </c>
      <c r="F10" s="12">
        <v>19850000</v>
      </c>
      <c r="G10" s="22">
        <f t="shared" si="1"/>
        <v>5150000</v>
      </c>
    </row>
    <row r="11" spans="1:7" ht="39" customHeight="1">
      <c r="A11" s="8" t="s">
        <v>15</v>
      </c>
      <c r="B11" s="15" t="s">
        <v>14</v>
      </c>
      <c r="C11" s="7">
        <f>C12</f>
        <v>0</v>
      </c>
      <c r="D11" s="7">
        <f>D12+D13</f>
        <v>119850000</v>
      </c>
      <c r="E11" s="7">
        <f>E12+E13</f>
        <v>119850000</v>
      </c>
      <c r="F11" s="7">
        <f>F12+F13</f>
        <v>94662000</v>
      </c>
      <c r="G11" s="7">
        <f>G12+G13</f>
        <v>25188000</v>
      </c>
    </row>
    <row r="12" spans="1:10" ht="39" customHeight="1">
      <c r="A12" s="3">
        <v>1</v>
      </c>
      <c r="B12" s="17" t="s">
        <v>11</v>
      </c>
      <c r="C12" s="4">
        <v>0</v>
      </c>
      <c r="D12" s="4">
        <v>60000000</v>
      </c>
      <c r="E12" s="20">
        <f t="shared" si="0"/>
        <v>60000000</v>
      </c>
      <c r="F12" s="4">
        <v>34960000</v>
      </c>
      <c r="G12" s="20">
        <f t="shared" si="1"/>
        <v>25040000</v>
      </c>
      <c r="H12" s="2"/>
      <c r="I12" s="2"/>
      <c r="J12" s="2"/>
    </row>
    <row r="13" spans="1:10" ht="39" customHeight="1">
      <c r="A13" s="11">
        <v>2</v>
      </c>
      <c r="B13" s="18" t="s">
        <v>18</v>
      </c>
      <c r="C13" s="12">
        <v>0</v>
      </c>
      <c r="D13" s="12">
        <v>59850000</v>
      </c>
      <c r="E13" s="22">
        <f t="shared" si="0"/>
        <v>59850000</v>
      </c>
      <c r="F13" s="12">
        <v>59702000</v>
      </c>
      <c r="G13" s="22">
        <f t="shared" si="1"/>
        <v>148000</v>
      </c>
      <c r="H13" s="2"/>
      <c r="I13" s="2"/>
      <c r="J13" s="2"/>
    </row>
    <row r="14" spans="1:10" ht="39" customHeight="1">
      <c r="A14" s="103" t="s">
        <v>16</v>
      </c>
      <c r="B14" s="103"/>
      <c r="C14" s="7">
        <f>C7+C11</f>
        <v>0</v>
      </c>
      <c r="D14" s="7">
        <f>D7+D11</f>
        <v>180850000</v>
      </c>
      <c r="E14" s="7">
        <f>E7+E11</f>
        <v>180850000</v>
      </c>
      <c r="F14" s="7">
        <f>F7+F11</f>
        <v>143596000</v>
      </c>
      <c r="G14" s="7">
        <f>G7+G11</f>
        <v>37254000</v>
      </c>
      <c r="H14" s="2"/>
      <c r="I14" s="2"/>
      <c r="J14" s="2"/>
    </row>
    <row r="15" spans="1:10" ht="36" customHeight="1">
      <c r="A15" s="1"/>
      <c r="B15" s="1"/>
      <c r="C15" s="10"/>
      <c r="D15" s="101" t="s">
        <v>27</v>
      </c>
      <c r="E15" s="101"/>
      <c r="F15" s="101"/>
      <c r="G15" s="101"/>
      <c r="H15" s="2"/>
      <c r="I15" s="2"/>
      <c r="J15" s="2"/>
    </row>
    <row r="16" spans="1:10" ht="36" customHeight="1">
      <c r="A16" s="102" t="s">
        <v>4</v>
      </c>
      <c r="B16" s="102"/>
      <c r="C16" s="102"/>
      <c r="D16" s="102" t="s">
        <v>3</v>
      </c>
      <c r="E16" s="102"/>
      <c r="F16" s="102"/>
      <c r="G16" s="102"/>
      <c r="H16" s="2"/>
      <c r="I16" s="2"/>
      <c r="J16" s="2"/>
    </row>
    <row r="17" spans="1:10" ht="25.5" customHeight="1">
      <c r="A17" s="1"/>
      <c r="B17" s="1"/>
      <c r="C17" s="1"/>
      <c r="D17" s="1"/>
      <c r="E17" s="1"/>
      <c r="F17" s="1"/>
      <c r="G17" s="1"/>
      <c r="H17" s="2"/>
      <c r="I17" s="2"/>
      <c r="J17" s="2"/>
    </row>
    <row r="18" spans="1:10" ht="25.5" customHeight="1">
      <c r="A18" s="1"/>
      <c r="B18" s="1"/>
      <c r="C18" s="1"/>
      <c r="D18" s="1"/>
      <c r="E18" s="1"/>
      <c r="F18" s="1"/>
      <c r="G18" s="1"/>
      <c r="H18" s="2"/>
      <c r="I18" s="2"/>
      <c r="J18" s="2"/>
    </row>
    <row r="19" spans="1:10" ht="25.5" customHeight="1">
      <c r="A19" s="1"/>
      <c r="B19" s="1"/>
      <c r="C19" s="1"/>
      <c r="D19" s="1"/>
      <c r="E19" s="1"/>
      <c r="F19" s="1"/>
      <c r="G19" s="1"/>
      <c r="H19" s="2"/>
      <c r="I19" s="2"/>
      <c r="J19" s="2"/>
    </row>
    <row r="20" spans="1:10" ht="25.5" customHeight="1">
      <c r="A20" s="87" t="s">
        <v>8</v>
      </c>
      <c r="B20" s="87"/>
      <c r="C20" s="87"/>
      <c r="D20" s="87" t="s">
        <v>6</v>
      </c>
      <c r="E20" s="87"/>
      <c r="F20" s="87"/>
      <c r="G20" s="87"/>
      <c r="H20" s="2"/>
      <c r="I20" s="2"/>
      <c r="J20" s="2"/>
    </row>
    <row r="21" spans="1:10" ht="18.75">
      <c r="A21" s="1"/>
      <c r="B21" s="1"/>
      <c r="C21" s="1"/>
      <c r="D21" s="1"/>
      <c r="E21" s="1"/>
      <c r="F21" s="1"/>
      <c r="G21" s="1"/>
      <c r="H21" s="2"/>
      <c r="I21" s="2"/>
      <c r="J21" s="2"/>
    </row>
    <row r="22" spans="1:10" ht="18.75">
      <c r="A22" s="1"/>
      <c r="B22" s="1"/>
      <c r="C22" s="1"/>
      <c r="D22" s="1"/>
      <c r="E22" s="1"/>
      <c r="F22" s="1"/>
      <c r="G22" s="1"/>
      <c r="H22" s="2"/>
      <c r="I22" s="2"/>
      <c r="J22" s="2"/>
    </row>
    <row r="23" spans="1:10" ht="15.7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15.7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5.75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5.7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5.7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5.7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5.7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5.7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5.7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5.7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5.7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5.7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5.7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5.7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5.7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5.7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5.7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5.7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5.7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5.7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15.7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15.7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15.7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ht="15.75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5.7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15.75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ht="15.75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ht="15.75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ht="15.75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ht="15.75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ht="15.75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ht="15.75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ht="15.75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ht="15.75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ht="15.75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ht="15.75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ht="15.75">
      <c r="A59" s="2"/>
      <c r="B59" s="2"/>
      <c r="C59" s="2"/>
      <c r="D59" s="2"/>
      <c r="E59" s="2"/>
      <c r="F59" s="2"/>
      <c r="G59" s="2"/>
      <c r="H59" s="2"/>
      <c r="I59" s="2"/>
      <c r="J59" s="2"/>
    </row>
  </sheetData>
  <sheetProtection/>
  <mergeCells count="11">
    <mergeCell ref="A1:G1"/>
    <mergeCell ref="A2:G2"/>
    <mergeCell ref="A3:G3"/>
    <mergeCell ref="A4:G4"/>
    <mergeCell ref="D15:G15"/>
    <mergeCell ref="A16:C16"/>
    <mergeCell ref="D16:G16"/>
    <mergeCell ref="A20:C20"/>
    <mergeCell ref="D20:G20"/>
    <mergeCell ref="A5:G5"/>
    <mergeCell ref="A14:B14"/>
  </mergeCells>
  <printOptions horizontalCentered="1"/>
  <pageMargins left="0" right="0" top="0.1968503937007874" bottom="0.1968503937007874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12">
      <selection activeCell="G14" sqref="G14"/>
    </sheetView>
  </sheetViews>
  <sheetFormatPr defaultColWidth="9.00390625" defaultRowHeight="15.75"/>
  <cols>
    <col min="1" max="1" width="4.50390625" style="0" customWidth="1"/>
    <col min="2" max="2" width="33.50390625" style="0" customWidth="1"/>
    <col min="3" max="3" width="12.00390625" style="0" customWidth="1"/>
    <col min="4" max="5" width="14.00390625" style="0" customWidth="1"/>
    <col min="6" max="6" width="13.125" style="0" customWidth="1"/>
    <col min="7" max="7" width="16.25390625" style="0" customWidth="1"/>
    <col min="9" max="9" width="14.00390625" style="0" bestFit="1" customWidth="1"/>
  </cols>
  <sheetData>
    <row r="1" spans="1:6" ht="25.5" customHeight="1">
      <c r="A1" s="91" t="s">
        <v>67</v>
      </c>
      <c r="B1" s="91"/>
      <c r="C1" s="91"/>
      <c r="D1" s="91"/>
      <c r="E1" s="91"/>
      <c r="F1" s="91"/>
    </row>
    <row r="2" spans="1:6" ht="25.5" customHeight="1">
      <c r="A2" s="91" t="s">
        <v>68</v>
      </c>
      <c r="B2" s="91"/>
      <c r="C2" s="91"/>
      <c r="D2" s="91"/>
      <c r="E2" s="91"/>
      <c r="F2" s="91"/>
    </row>
    <row r="3" spans="1:6" ht="10.5" customHeight="1">
      <c r="A3" s="71"/>
      <c r="B3" s="71"/>
      <c r="C3" s="71"/>
      <c r="D3" s="71"/>
      <c r="E3" s="71"/>
      <c r="F3" s="71"/>
    </row>
    <row r="4" spans="1:6" ht="25.5" customHeight="1">
      <c r="A4" s="86" t="s">
        <v>54</v>
      </c>
      <c r="B4" s="86"/>
      <c r="C4" s="86"/>
      <c r="D4" s="86"/>
      <c r="E4" s="86"/>
      <c r="F4" s="86"/>
    </row>
    <row r="5" spans="1:6" ht="22.5" customHeight="1">
      <c r="A5" s="86" t="s">
        <v>40</v>
      </c>
      <c r="B5" s="86"/>
      <c r="C5" s="86"/>
      <c r="D5" s="86"/>
      <c r="E5" s="86"/>
      <c r="F5" s="86"/>
    </row>
    <row r="6" spans="1:6" ht="9" customHeight="1">
      <c r="A6" s="42"/>
      <c r="B6" s="43"/>
      <c r="C6" s="43"/>
      <c r="D6" s="43"/>
      <c r="E6" s="43"/>
      <c r="F6" s="43"/>
    </row>
    <row r="7" spans="1:6" ht="42" customHeight="1">
      <c r="A7" s="46" t="s">
        <v>1</v>
      </c>
      <c r="B7" s="46" t="s">
        <v>2</v>
      </c>
      <c r="C7" s="76" t="s">
        <v>55</v>
      </c>
      <c r="D7" s="76" t="s">
        <v>56</v>
      </c>
      <c r="E7" s="76" t="s">
        <v>57</v>
      </c>
      <c r="F7" s="76" t="s">
        <v>19</v>
      </c>
    </row>
    <row r="8" spans="1:6" ht="38.25" customHeight="1">
      <c r="A8" s="47" t="s">
        <v>12</v>
      </c>
      <c r="B8" s="48" t="s">
        <v>62</v>
      </c>
      <c r="C8" s="48"/>
      <c r="D8" s="47"/>
      <c r="E8" s="47"/>
      <c r="F8" s="47"/>
    </row>
    <row r="9" spans="1:6" ht="38.25" customHeight="1">
      <c r="A9" s="49">
        <v>1</v>
      </c>
      <c r="B9" s="50" t="s">
        <v>59</v>
      </c>
      <c r="C9" s="72"/>
      <c r="D9" s="51">
        <v>90975000</v>
      </c>
      <c r="E9" s="51">
        <f>D9</f>
        <v>90975000</v>
      </c>
      <c r="F9" s="64"/>
    </row>
    <row r="10" spans="1:6" ht="39" customHeight="1">
      <c r="A10" s="79">
        <v>2</v>
      </c>
      <c r="B10" s="80" t="s">
        <v>60</v>
      </c>
      <c r="C10" s="81"/>
      <c r="D10" s="82">
        <v>42325000</v>
      </c>
      <c r="E10" s="82">
        <f>D10</f>
        <v>42325000</v>
      </c>
      <c r="F10" s="85"/>
    </row>
    <row r="11" spans="1:6" ht="39" customHeight="1">
      <c r="A11" s="57">
        <v>3</v>
      </c>
      <c r="B11" s="58" t="s">
        <v>61</v>
      </c>
      <c r="C11" s="73"/>
      <c r="D11" s="59">
        <v>42485000</v>
      </c>
      <c r="E11" s="59">
        <f>D11</f>
        <v>42485000</v>
      </c>
      <c r="F11" s="85"/>
    </row>
    <row r="12" spans="1:6" ht="39" customHeight="1">
      <c r="A12" s="49">
        <v>4</v>
      </c>
      <c r="B12" s="50" t="s">
        <v>63</v>
      </c>
      <c r="C12" s="72"/>
      <c r="D12" s="51">
        <v>29775000</v>
      </c>
      <c r="E12" s="51">
        <f>D12</f>
        <v>29775000</v>
      </c>
      <c r="F12" s="65"/>
    </row>
    <row r="13" spans="1:6" ht="29.25" customHeight="1">
      <c r="A13" s="47"/>
      <c r="B13" s="48" t="s">
        <v>43</v>
      </c>
      <c r="C13" s="74"/>
      <c r="D13" s="66">
        <f>SUM(D9:D12)</f>
        <v>205560000</v>
      </c>
      <c r="E13" s="66">
        <f>SUM(E9:E12)</f>
        <v>205560000</v>
      </c>
      <c r="F13" s="66"/>
    </row>
    <row r="14" spans="1:6" ht="38.25" customHeight="1">
      <c r="A14" s="47" t="s">
        <v>15</v>
      </c>
      <c r="B14" s="48" t="s">
        <v>74</v>
      </c>
      <c r="C14" s="48"/>
      <c r="D14" s="66"/>
      <c r="E14" s="66"/>
      <c r="F14" s="66"/>
    </row>
    <row r="15" spans="1:6" ht="38.25" customHeight="1">
      <c r="A15" s="53">
        <v>1</v>
      </c>
      <c r="B15" s="54" t="s">
        <v>64</v>
      </c>
      <c r="C15" s="75"/>
      <c r="D15" s="55">
        <v>40677000</v>
      </c>
      <c r="E15" s="55">
        <f>D15</f>
        <v>40677000</v>
      </c>
      <c r="F15" s="56"/>
    </row>
    <row r="16" spans="1:6" ht="38.25" customHeight="1">
      <c r="A16" s="79">
        <v>2</v>
      </c>
      <c r="B16" s="80" t="s">
        <v>65</v>
      </c>
      <c r="C16" s="81"/>
      <c r="D16" s="82">
        <v>46546000</v>
      </c>
      <c r="E16" s="82">
        <f>D16</f>
        <v>46546000</v>
      </c>
      <c r="F16" s="83"/>
    </row>
    <row r="17" spans="1:6" ht="38.25" customHeight="1">
      <c r="A17" s="46"/>
      <c r="B17" s="62" t="s">
        <v>49</v>
      </c>
      <c r="C17" s="111"/>
      <c r="D17" s="63">
        <f>SUM(D15:D16)</f>
        <v>87223000</v>
      </c>
      <c r="E17" s="63">
        <f>SUM(E15:E16)</f>
        <v>87223000</v>
      </c>
      <c r="F17" s="112"/>
    </row>
    <row r="18" spans="1:6" ht="38.25" customHeight="1">
      <c r="A18" s="106" t="s">
        <v>75</v>
      </c>
      <c r="B18" s="107" t="s">
        <v>76</v>
      </c>
      <c r="C18" s="108"/>
      <c r="D18" s="109"/>
      <c r="E18" s="109"/>
      <c r="F18" s="110"/>
    </row>
    <row r="19" spans="1:6" ht="38.25" customHeight="1">
      <c r="A19" s="79">
        <v>4</v>
      </c>
      <c r="B19" s="80" t="s">
        <v>66</v>
      </c>
      <c r="C19" s="81"/>
      <c r="D19" s="82">
        <v>25840000</v>
      </c>
      <c r="E19" s="82">
        <f>D19</f>
        <v>25840000</v>
      </c>
      <c r="F19" s="83"/>
    </row>
    <row r="20" spans="1:6" ht="29.25" customHeight="1">
      <c r="A20" s="61"/>
      <c r="B20" s="62" t="s">
        <v>77</v>
      </c>
      <c r="C20" s="78"/>
      <c r="D20" s="63">
        <f>SUM(D18:D19)</f>
        <v>25840000</v>
      </c>
      <c r="E20" s="63">
        <f>SUM(E18:E19)</f>
        <v>25840000</v>
      </c>
      <c r="F20" s="63"/>
    </row>
    <row r="21" spans="1:9" ht="38.25" customHeight="1">
      <c r="A21" s="88" t="s">
        <v>73</v>
      </c>
      <c r="B21" s="88"/>
      <c r="C21" s="77"/>
      <c r="D21" s="63">
        <f>D13+D17+D20</f>
        <v>318623000</v>
      </c>
      <c r="E21" s="63">
        <f>E13+E17+E20</f>
        <v>318623000</v>
      </c>
      <c r="F21" s="63"/>
      <c r="G21" s="2"/>
      <c r="H21" s="2"/>
      <c r="I21" s="2"/>
    </row>
    <row r="22" spans="1:9" ht="12" customHeight="1">
      <c r="A22" s="68"/>
      <c r="B22" s="68"/>
      <c r="C22" s="68"/>
      <c r="D22" s="67"/>
      <c r="E22" s="67"/>
      <c r="F22" s="67"/>
      <c r="G22" s="2"/>
      <c r="H22" s="2"/>
      <c r="I22" s="2"/>
    </row>
    <row r="23" spans="1:9" ht="21.75" customHeight="1">
      <c r="A23" s="69"/>
      <c r="B23" s="69"/>
      <c r="C23" s="89" t="s">
        <v>70</v>
      </c>
      <c r="D23" s="89"/>
      <c r="E23" s="89"/>
      <c r="F23" s="89"/>
      <c r="G23" s="2"/>
      <c r="H23" s="2"/>
      <c r="I23" s="2"/>
    </row>
    <row r="24" spans="1:9" ht="24" customHeight="1">
      <c r="A24" s="104" t="s">
        <v>53</v>
      </c>
      <c r="B24" s="104"/>
      <c r="C24" s="104" t="s">
        <v>71</v>
      </c>
      <c r="D24" s="104"/>
      <c r="E24" s="104"/>
      <c r="F24" s="104"/>
      <c r="G24" s="2"/>
      <c r="H24" s="2"/>
      <c r="I24" s="2"/>
    </row>
    <row r="25" spans="1:9" ht="25.5" customHeight="1">
      <c r="A25" s="84"/>
      <c r="B25" s="84"/>
      <c r="C25" s="84"/>
      <c r="D25" s="84"/>
      <c r="E25" s="84"/>
      <c r="F25" s="84"/>
      <c r="G25" s="2"/>
      <c r="H25" s="2"/>
      <c r="I25" s="2"/>
    </row>
    <row r="26" spans="1:9" ht="25.5" customHeight="1">
      <c r="A26" s="84"/>
      <c r="B26" s="84"/>
      <c r="C26" s="84"/>
      <c r="D26" s="84"/>
      <c r="E26" s="84"/>
      <c r="F26" s="84"/>
      <c r="G26" s="2"/>
      <c r="H26" s="2"/>
      <c r="I26" s="2"/>
    </row>
    <row r="27" spans="1:9" ht="25.5" customHeight="1">
      <c r="A27" s="84"/>
      <c r="B27" s="84"/>
      <c r="C27" s="84"/>
      <c r="D27" s="84"/>
      <c r="E27" s="84"/>
      <c r="F27" s="84"/>
      <c r="G27" s="2"/>
      <c r="H27" s="2"/>
      <c r="I27" s="2"/>
    </row>
    <row r="28" spans="1:9" ht="25.5" customHeight="1">
      <c r="A28" s="105" t="s">
        <v>69</v>
      </c>
      <c r="B28" s="105"/>
      <c r="C28" s="105" t="s">
        <v>72</v>
      </c>
      <c r="D28" s="105"/>
      <c r="E28" s="105"/>
      <c r="F28" s="105"/>
      <c r="G28" s="2"/>
      <c r="H28" s="2"/>
      <c r="I28" s="2"/>
    </row>
    <row r="29" spans="1:9" ht="25.5" customHeight="1">
      <c r="A29" s="45"/>
      <c r="B29" s="45"/>
      <c r="C29" s="45"/>
      <c r="D29" s="45"/>
      <c r="E29" s="45"/>
      <c r="F29" s="45"/>
      <c r="G29" s="2"/>
      <c r="H29" s="2"/>
      <c r="I29" s="2"/>
    </row>
    <row r="30" spans="1:9" ht="25.5" customHeight="1">
      <c r="A30" s="45"/>
      <c r="B30" s="45"/>
      <c r="C30" s="45"/>
      <c r="D30" s="45"/>
      <c r="E30" s="45"/>
      <c r="F30" s="45"/>
      <c r="G30" s="2"/>
      <c r="H30" s="2"/>
      <c r="I30" s="2"/>
    </row>
    <row r="31" spans="1:9" ht="18.75">
      <c r="A31" s="45"/>
      <c r="B31" s="45"/>
      <c r="C31" s="45"/>
      <c r="D31" s="45"/>
      <c r="E31" s="45"/>
      <c r="F31" s="45"/>
      <c r="G31" s="2"/>
      <c r="H31" s="2"/>
      <c r="I31" s="2"/>
    </row>
    <row r="32" spans="1:9" ht="18.75">
      <c r="A32" s="45"/>
      <c r="B32" s="45"/>
      <c r="C32" s="45"/>
      <c r="D32" s="45"/>
      <c r="E32" s="45"/>
      <c r="F32" s="45"/>
      <c r="G32" s="2"/>
      <c r="H32" s="2"/>
      <c r="I32" s="2"/>
    </row>
    <row r="33" spans="1:9" ht="15.75">
      <c r="A33" s="2"/>
      <c r="B33" s="2"/>
      <c r="C33" s="2"/>
      <c r="D33" s="2"/>
      <c r="E33" s="2"/>
      <c r="F33" s="2"/>
      <c r="G33" s="2"/>
      <c r="H33" s="2"/>
      <c r="I33" s="2"/>
    </row>
    <row r="34" spans="1:9" ht="15.75">
      <c r="A34" s="2"/>
      <c r="B34" s="2"/>
      <c r="C34" s="2"/>
      <c r="D34" s="2"/>
      <c r="E34" s="2"/>
      <c r="F34" s="2"/>
      <c r="G34" s="2"/>
      <c r="H34" s="2"/>
      <c r="I34" s="2"/>
    </row>
    <row r="35" spans="1:9" ht="15.75">
      <c r="A35" s="2"/>
      <c r="B35" s="2"/>
      <c r="C35" s="2"/>
      <c r="D35" s="2"/>
      <c r="E35" s="2"/>
      <c r="F35" s="2"/>
      <c r="G35" s="2"/>
      <c r="H35" s="2"/>
      <c r="I35" s="2"/>
    </row>
    <row r="36" spans="1:9" ht="15.75">
      <c r="A36" s="2"/>
      <c r="B36" s="2"/>
      <c r="C36" s="2"/>
      <c r="D36" s="2"/>
      <c r="E36" s="2"/>
      <c r="F36" s="2"/>
      <c r="G36" s="2"/>
      <c r="H36" s="2"/>
      <c r="I36" s="2"/>
    </row>
    <row r="37" spans="1:9" ht="15.75">
      <c r="A37" s="2"/>
      <c r="B37" s="2"/>
      <c r="C37" s="2"/>
      <c r="D37" s="2"/>
      <c r="E37" s="2"/>
      <c r="F37" s="2"/>
      <c r="G37" s="2"/>
      <c r="H37" s="2"/>
      <c r="I37" s="2"/>
    </row>
    <row r="38" spans="1:9" ht="15.75">
      <c r="A38" s="2"/>
      <c r="B38" s="2"/>
      <c r="C38" s="2"/>
      <c r="D38" s="2"/>
      <c r="E38" s="2"/>
      <c r="F38" s="2"/>
      <c r="G38" s="2"/>
      <c r="H38" s="2"/>
      <c r="I38" s="2"/>
    </row>
    <row r="39" spans="1:9" ht="15.75">
      <c r="A39" s="2"/>
      <c r="B39" s="2"/>
      <c r="C39" s="2"/>
      <c r="D39" s="2"/>
      <c r="E39" s="2"/>
      <c r="F39" s="2"/>
      <c r="G39" s="2"/>
      <c r="H39" s="2"/>
      <c r="I39" s="2"/>
    </row>
    <row r="40" spans="1:9" ht="15.75">
      <c r="A40" s="2"/>
      <c r="B40" s="2"/>
      <c r="C40" s="2"/>
      <c r="D40" s="2"/>
      <c r="E40" s="2"/>
      <c r="F40" s="2"/>
      <c r="G40" s="2"/>
      <c r="H40" s="2"/>
      <c r="I40" s="2"/>
    </row>
    <row r="41" spans="1:9" ht="15.75">
      <c r="A41" s="2"/>
      <c r="B41" s="2"/>
      <c r="C41" s="2"/>
      <c r="D41" s="2"/>
      <c r="E41" s="2"/>
      <c r="F41" s="2"/>
      <c r="G41" s="2"/>
      <c r="H41" s="2"/>
      <c r="I41" s="2"/>
    </row>
    <row r="42" spans="1:9" ht="15.75">
      <c r="A42" s="2"/>
      <c r="B42" s="2"/>
      <c r="C42" s="2"/>
      <c r="D42" s="2"/>
      <c r="E42" s="2"/>
      <c r="F42" s="2"/>
      <c r="G42" s="2"/>
      <c r="H42" s="2"/>
      <c r="I42" s="2"/>
    </row>
  </sheetData>
  <sheetProtection/>
  <mergeCells count="10">
    <mergeCell ref="C28:F28"/>
    <mergeCell ref="A24:B24"/>
    <mergeCell ref="A28:B28"/>
    <mergeCell ref="A21:B21"/>
    <mergeCell ref="A1:F1"/>
    <mergeCell ref="A2:F2"/>
    <mergeCell ref="A4:F4"/>
    <mergeCell ref="A5:F5"/>
    <mergeCell ref="C23:F23"/>
    <mergeCell ref="C24:F24"/>
  </mergeCells>
  <printOptions horizontalCentered="1"/>
  <pageMargins left="0" right="0" top="0.51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Admin</cp:lastModifiedBy>
  <cp:lastPrinted>2022-10-04T11:16:37Z</cp:lastPrinted>
  <dcterms:created xsi:type="dcterms:W3CDTF">2014-05-27T01:57:40Z</dcterms:created>
  <dcterms:modified xsi:type="dcterms:W3CDTF">2022-10-04T11:19:45Z</dcterms:modified>
  <cp:category/>
  <cp:version/>
  <cp:contentType/>
  <cp:contentStatus/>
</cp:coreProperties>
</file>